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workbookPassword="E598" lockStructure="1"/>
  <bookViews>
    <workbookView xWindow="480" yWindow="645" windowWidth="14850" windowHeight="9660"/>
  </bookViews>
  <sheets>
    <sheet name="Winter Wheat" sheetId="8" r:id="rId1"/>
    <sheet name="Winter Barley" sheetId="5" r:id="rId2"/>
    <sheet name="Winter Triticale" sheetId="9" r:id="rId3"/>
    <sheet name="Winter Rye" sheetId="10" r:id="rId4"/>
  </sheets>
  <calcPr calcId="145621"/>
</workbook>
</file>

<file path=xl/calcChain.xml><?xml version="1.0" encoding="utf-8"?>
<calcChain xmlns="http://schemas.openxmlformats.org/spreadsheetml/2006/main">
  <c r="U3" i="10" l="1"/>
  <c r="U3" i="9"/>
  <c r="U3" i="8"/>
  <c r="U3" i="5"/>
  <c r="U25" i="10" l="1"/>
  <c r="U20" i="10"/>
  <c r="U25" i="9"/>
  <c r="U20" i="9"/>
  <c r="U23" i="5"/>
  <c r="U18" i="5"/>
  <c r="U24" i="8" l="1"/>
  <c r="F23" i="8" s="1"/>
  <c r="F23" i="10"/>
  <c r="F23" i="5"/>
  <c r="F23" i="9"/>
  <c r="E23" i="9" l="1"/>
  <c r="E23" i="5"/>
  <c r="U4" i="10" l="1"/>
  <c r="U6" i="10" s="1" a="1"/>
  <c r="U6" i="10" s="1"/>
  <c r="U4" i="9"/>
  <c r="U6" i="9" s="1" a="1"/>
  <c r="U6" i="9" s="1"/>
  <c r="E16" i="9"/>
  <c r="U4" i="8"/>
  <c r="U6" i="8" s="1"/>
  <c r="U19" i="8"/>
  <c r="U22" i="10" l="1"/>
  <c r="E23" i="10"/>
  <c r="E16" i="10"/>
  <c r="U22" i="9"/>
  <c r="E16" i="8"/>
  <c r="U21" i="8" l="1"/>
  <c r="E23" i="8" s="1"/>
  <c r="U4" i="5"/>
  <c r="U6" i="5" l="1"/>
  <c r="U20" i="5" s="1"/>
  <c r="E16" i="5" l="1"/>
</calcChain>
</file>

<file path=xl/sharedStrings.xml><?xml version="1.0" encoding="utf-8"?>
<sst xmlns="http://schemas.openxmlformats.org/spreadsheetml/2006/main" count="1753" uniqueCount="1491">
  <si>
    <t>Select Variety</t>
  </si>
  <si>
    <t>Aardvark</t>
  </si>
  <si>
    <t>Access</t>
  </si>
  <si>
    <t>Alchemy</t>
  </si>
  <si>
    <t>Beaufort</t>
  </si>
  <si>
    <t>Malacca</t>
  </si>
  <si>
    <t>Blaze</t>
  </si>
  <si>
    <t>Brigadier</t>
  </si>
  <si>
    <t>Buster</t>
  </si>
  <si>
    <t>N Tester Reading</t>
  </si>
  <si>
    <t>Caxton</t>
  </si>
  <si>
    <t>Charger</t>
  </si>
  <si>
    <t>Chaucer</t>
  </si>
  <si>
    <t>Claire</t>
  </si>
  <si>
    <t>Consort</t>
  </si>
  <si>
    <t>kg N / ha</t>
  </si>
  <si>
    <t>Contata</t>
  </si>
  <si>
    <t>Cordiale</t>
  </si>
  <si>
    <t>Deben</t>
  </si>
  <si>
    <t>Einstein</t>
  </si>
  <si>
    <t>Equinox</t>
  </si>
  <si>
    <t>Gatsby</t>
  </si>
  <si>
    <t>Glasgow</t>
  </si>
  <si>
    <t>Harrier</t>
  </si>
  <si>
    <t>Hereward</t>
  </si>
  <si>
    <t>Madrigal</t>
  </si>
  <si>
    <t>Maverick</t>
  </si>
  <si>
    <t>Napier</t>
  </si>
  <si>
    <t>Oakley</t>
  </si>
  <si>
    <t>Option</t>
  </si>
  <si>
    <t>Reaper</t>
  </si>
  <si>
    <t>Rialto</t>
  </si>
  <si>
    <t>Riband</t>
  </si>
  <si>
    <t>Robigus</t>
  </si>
  <si>
    <t>Savannah</t>
  </si>
  <si>
    <t>Shamrock</t>
  </si>
  <si>
    <t>Solstice</t>
  </si>
  <si>
    <t>Spark</t>
  </si>
  <si>
    <t>Tanker</t>
  </si>
  <si>
    <t>Abbot</t>
  </si>
  <si>
    <t>Shango</t>
  </si>
  <si>
    <t>Smuggler</t>
  </si>
  <si>
    <t>Soissons</t>
  </si>
  <si>
    <t>Angela</t>
  </si>
  <si>
    <t>Carat</t>
  </si>
  <si>
    <t>Cassata</t>
  </si>
  <si>
    <t>Haka</t>
  </si>
  <si>
    <t>Hanna</t>
  </si>
  <si>
    <t>Heligan</t>
  </si>
  <si>
    <t>Intro</t>
  </si>
  <si>
    <t>Pearl</t>
  </si>
  <si>
    <t>Pelican</t>
  </si>
  <si>
    <t>Pict</t>
  </si>
  <si>
    <t>Regina</t>
  </si>
  <si>
    <t>Retriever</t>
  </si>
  <si>
    <t>Saffron</t>
  </si>
  <si>
    <t>Sequel</t>
  </si>
  <si>
    <t>Siberia</t>
  </si>
  <si>
    <t>Spectrum</t>
  </si>
  <si>
    <t>Vanessa</t>
  </si>
  <si>
    <t>Achat</t>
  </si>
  <si>
    <t>Actros</t>
  </si>
  <si>
    <t>Adler</t>
  </si>
  <si>
    <t>Agent</t>
  </si>
  <si>
    <t>Agil</t>
  </si>
  <si>
    <t>Akratos</t>
  </si>
  <si>
    <t>Akteur</t>
  </si>
  <si>
    <t>Akzento</t>
  </si>
  <si>
    <t>Aladin</t>
  </si>
  <si>
    <t>Alana</t>
  </si>
  <si>
    <t>Alibaba</t>
  </si>
  <si>
    <t>Alidos</t>
  </si>
  <si>
    <t>Alitis</t>
  </si>
  <si>
    <t>Alka</t>
  </si>
  <si>
    <t>Allalin</t>
  </si>
  <si>
    <t>Altigo</t>
  </si>
  <si>
    <t>Altos</t>
  </si>
  <si>
    <t>Alves</t>
  </si>
  <si>
    <t>Ambition</t>
  </si>
  <si>
    <t>Ambras</t>
  </si>
  <si>
    <t>Anduril</t>
  </si>
  <si>
    <t>Anthus</t>
  </si>
  <si>
    <t>Apache</t>
  </si>
  <si>
    <t>Applaus</t>
  </si>
  <si>
    <t>Ararat</t>
  </si>
  <si>
    <t>Arbola</t>
  </si>
  <si>
    <t>Ares</t>
  </si>
  <si>
    <t>Arezzo</t>
  </si>
  <si>
    <t>Arina</t>
  </si>
  <si>
    <t>Aristos</t>
  </si>
  <si>
    <t>Arktis</t>
  </si>
  <si>
    <t>Arlas</t>
  </si>
  <si>
    <t>Arolla</t>
  </si>
  <si>
    <t>Aron</t>
  </si>
  <si>
    <t>Asketis</t>
  </si>
  <si>
    <t>Aspirant</t>
  </si>
  <si>
    <t>Asta</t>
  </si>
  <si>
    <t>Astardo</t>
  </si>
  <si>
    <t>Astella</t>
  </si>
  <si>
    <t>Astron</t>
  </si>
  <si>
    <t>Athlet</t>
  </si>
  <si>
    <t>Atlantis</t>
  </si>
  <si>
    <t>Atoll</t>
  </si>
  <si>
    <t>Audi</t>
  </si>
  <si>
    <t>Bagou</t>
  </si>
  <si>
    <t>Bakfis</t>
  </si>
  <si>
    <t>Baletka</t>
  </si>
  <si>
    <t>Bandit</t>
  </si>
  <si>
    <t>Banquet</t>
  </si>
  <si>
    <t>Barok</t>
  </si>
  <si>
    <t>Barryton</t>
  </si>
  <si>
    <t>Batis</t>
  </si>
  <si>
    <t>Beaver</t>
  </si>
  <si>
    <t>Belisar</t>
  </si>
  <si>
    <t>Beluga</t>
  </si>
  <si>
    <t>Bill</t>
  </si>
  <si>
    <t>Biscay</t>
  </si>
  <si>
    <t>Blava</t>
  </si>
  <si>
    <t>Bodycek</t>
  </si>
  <si>
    <t>Bohemia</t>
  </si>
  <si>
    <t>Boka</t>
  </si>
  <si>
    <t>Bold</t>
  </si>
  <si>
    <t>Boomer</t>
  </si>
  <si>
    <t>Borenos</t>
  </si>
  <si>
    <t>Borneo</t>
  </si>
  <si>
    <t>Bourbon</t>
  </si>
  <si>
    <t>Boval</t>
  </si>
  <si>
    <t>Bovictus</t>
  </si>
  <si>
    <t>Brea</t>
  </si>
  <si>
    <t>Brentano</t>
  </si>
  <si>
    <t>Brilliant</t>
  </si>
  <si>
    <t>Bruneta</t>
  </si>
  <si>
    <t>Bruta</t>
  </si>
  <si>
    <t>Bussard</t>
  </si>
  <si>
    <t>Buteo</t>
  </si>
  <si>
    <t>Cadenza</t>
  </si>
  <si>
    <t>Caesar</t>
  </si>
  <si>
    <t>Camino</t>
  </si>
  <si>
    <t>Campari</t>
  </si>
  <si>
    <t>Campus</t>
  </si>
  <si>
    <t>Candidad</t>
  </si>
  <si>
    <t>Caphorn</t>
  </si>
  <si>
    <t>Capo</t>
  </si>
  <si>
    <t>Caprimus</t>
  </si>
  <si>
    <t>Cardos</t>
  </si>
  <si>
    <t>Carenius</t>
  </si>
  <si>
    <t>Carolus</t>
  </si>
  <si>
    <t>Cebus</t>
  </si>
  <si>
    <t>Centrum</t>
  </si>
  <si>
    <t>Certo</t>
  </si>
  <si>
    <t>Cetus</t>
  </si>
  <si>
    <t>Champion</t>
  </si>
  <si>
    <t>Chevalier</t>
  </si>
  <si>
    <t>Clarus</t>
  </si>
  <si>
    <t>Classic</t>
  </si>
  <si>
    <t>Claudius</t>
  </si>
  <si>
    <t>Clever</t>
  </si>
  <si>
    <t>Complet</t>
  </si>
  <si>
    <t>Compliment</t>
  </si>
  <si>
    <t>Contra</t>
  </si>
  <si>
    <t>Contur</t>
  </si>
  <si>
    <t>Convent</t>
  </si>
  <si>
    <t>Corsaire</t>
  </si>
  <si>
    <t>Cortez</t>
  </si>
  <si>
    <t>Creativ</t>
  </si>
  <si>
    <t>Crousty</t>
  </si>
  <si>
    <t>Cubus</t>
  </si>
  <si>
    <t>Dakota</t>
  </si>
  <si>
    <t>Danis</t>
  </si>
  <si>
    <t>Darwin</t>
  </si>
  <si>
    <t>Dekan</t>
  </si>
  <si>
    <t>Denver</t>
  </si>
  <si>
    <t>Dias</t>
  </si>
  <si>
    <t>Discus</t>
  </si>
  <si>
    <t>Dream</t>
  </si>
  <si>
    <t>Drifter</t>
  </si>
  <si>
    <t>Dromos</t>
  </si>
  <si>
    <t>Ebi</t>
  </si>
  <si>
    <t>Edgar</t>
  </si>
  <si>
    <t>Elbar</t>
  </si>
  <si>
    <t>Elegant</t>
  </si>
  <si>
    <t>Ellvis</t>
  </si>
  <si>
    <t>Elly</t>
  </si>
  <si>
    <t>Elpa</t>
  </si>
  <si>
    <t>Empire</t>
  </si>
  <si>
    <t>Enorm</t>
  </si>
  <si>
    <t>Ephoros</t>
  </si>
  <si>
    <t>Esket</t>
  </si>
  <si>
    <t>Estevan</t>
  </si>
  <si>
    <t>Estica</t>
  </si>
  <si>
    <t>Etela</t>
  </si>
  <si>
    <t>Euro</t>
  </si>
  <si>
    <t>Eurofit</t>
  </si>
  <si>
    <t>Event</t>
  </si>
  <si>
    <t>Excellenz</t>
  </si>
  <si>
    <t>Expert</t>
  </si>
  <si>
    <t>Famulus</t>
  </si>
  <si>
    <t>Farandole</t>
  </si>
  <si>
    <t>Faustus</t>
  </si>
  <si>
    <t>Federer</t>
  </si>
  <si>
    <t>Fidelius</t>
  </si>
  <si>
    <t>Fiorina</t>
  </si>
  <si>
    <t>Flair</t>
  </si>
  <si>
    <t>Flamingo</t>
  </si>
  <si>
    <t>Florett</t>
  </si>
  <si>
    <t>Format</t>
  </si>
  <si>
    <t>Forno</t>
  </si>
  <si>
    <t>Fortis</t>
  </si>
  <si>
    <t>Frument</t>
  </si>
  <si>
    <t>Galaxie</t>
  </si>
  <si>
    <t>Gallant</t>
  </si>
  <si>
    <t>Garantus</t>
  </si>
  <si>
    <t>Gaston</t>
  </si>
  <si>
    <t>Gecko</t>
  </si>
  <si>
    <t>Genius</t>
  </si>
  <si>
    <t>Global</t>
  </si>
  <si>
    <t>Globus</t>
  </si>
  <si>
    <t>Glockner</t>
  </si>
  <si>
    <t>Golin</t>
  </si>
  <si>
    <t>Gorbi</t>
  </si>
  <si>
    <t>Grafton</t>
  </si>
  <si>
    <t>Graindor</t>
  </si>
  <si>
    <t>Greif</t>
  </si>
  <si>
    <t>Greina</t>
  </si>
  <si>
    <t>Grommit</t>
  </si>
  <si>
    <t>Habicht</t>
  </si>
  <si>
    <t>Hana</t>
  </si>
  <si>
    <t>Hanseat</t>
  </si>
  <si>
    <t>Hattrick</t>
  </si>
  <si>
    <t>Haven</t>
  </si>
  <si>
    <t>Hedvika</t>
  </si>
  <si>
    <t>Hekto</t>
  </si>
  <si>
    <t>Helmut</t>
  </si>
  <si>
    <t>Henrik</t>
  </si>
  <si>
    <t>Hereford</t>
  </si>
  <si>
    <t>Hermann</t>
  </si>
  <si>
    <t>Heroldo</t>
  </si>
  <si>
    <t>Herzog</t>
  </si>
  <si>
    <t>History</t>
  </si>
  <si>
    <t>Hussar</t>
  </si>
  <si>
    <t>Hybnos 1</t>
  </si>
  <si>
    <t>Hybnos 2b</t>
  </si>
  <si>
    <t>Hybred</t>
  </si>
  <si>
    <t>Hycory</t>
  </si>
  <si>
    <t>Hyland</t>
  </si>
  <si>
    <t>Hystar</t>
  </si>
  <si>
    <t>Ibis</t>
  </si>
  <si>
    <t>Idol</t>
  </si>
  <si>
    <t>Ilias</t>
  </si>
  <si>
    <t>Ilona</t>
  </si>
  <si>
    <t>Impetus</t>
  </si>
  <si>
    <t>Impression</t>
  </si>
  <si>
    <t>Ina</t>
  </si>
  <si>
    <t>Inspiration</t>
  </si>
  <si>
    <t>Invicta</t>
  </si>
  <si>
    <t>Iridium</t>
  </si>
  <si>
    <t>Isengrain</t>
  </si>
  <si>
    <t>JB Asano</t>
  </si>
  <si>
    <t>JB Diego</t>
  </si>
  <si>
    <t>Jenga</t>
  </si>
  <si>
    <t>Jindra</t>
  </si>
  <si>
    <t>Jonas</t>
  </si>
  <si>
    <t>Julius</t>
  </si>
  <si>
    <t>Juventus</t>
  </si>
  <si>
    <t>Kadu</t>
  </si>
  <si>
    <t>Kaltop</t>
  </si>
  <si>
    <t>Kanzler</t>
  </si>
  <si>
    <t>Karolinum</t>
  </si>
  <si>
    <t>Kerubino</t>
  </si>
  <si>
    <t>Kimon</t>
  </si>
  <si>
    <t>Koch</t>
  </si>
  <si>
    <t>Kodex</t>
  </si>
  <si>
    <t>Konsul</t>
  </si>
  <si>
    <t>Kontrast</t>
  </si>
  <si>
    <t>Kornett</t>
  </si>
  <si>
    <t>Korund</t>
  </si>
  <si>
    <t>Kosack</t>
  </si>
  <si>
    <t>Kranich</t>
  </si>
  <si>
    <t>Kredo</t>
  </si>
  <si>
    <t>Kris</t>
  </si>
  <si>
    <t>KWS Erasmus</t>
  </si>
  <si>
    <t>KWS Kite</t>
  </si>
  <si>
    <t>KWS Ozon</t>
  </si>
  <si>
    <t>KWS Pius</t>
  </si>
  <si>
    <t>KWS Santiago</t>
  </si>
  <si>
    <t>Lahertis</t>
  </si>
  <si>
    <t>Lambros</t>
  </si>
  <si>
    <t>Lear</t>
  </si>
  <si>
    <t>Legenda</t>
  </si>
  <si>
    <t>Leiffer</t>
  </si>
  <si>
    <t>Levendis</t>
  </si>
  <si>
    <t>Levis</t>
  </si>
  <si>
    <t>Lexus</t>
  </si>
  <si>
    <t>Lias</t>
  </si>
  <si>
    <t>Limes</t>
  </si>
  <si>
    <t>Lindos</t>
  </si>
  <si>
    <t>Linus</t>
  </si>
  <si>
    <t>Livia</t>
  </si>
  <si>
    <t>Lona</t>
  </si>
  <si>
    <t>Longos</t>
  </si>
  <si>
    <t>Lucius</t>
  </si>
  <si>
    <t>Ludwig</t>
  </si>
  <si>
    <t>Macro</t>
  </si>
  <si>
    <t>Magister</t>
  </si>
  <si>
    <t>Magnifik</t>
  </si>
  <si>
    <t>Magnus</t>
  </si>
  <si>
    <t>Mamora</t>
  </si>
  <si>
    <t>Manager</t>
  </si>
  <si>
    <t>Mandub</t>
  </si>
  <si>
    <t>Manhattan</t>
  </si>
  <si>
    <t>Marabu</t>
  </si>
  <si>
    <t>Matrix</t>
  </si>
  <si>
    <t>Megas</t>
  </si>
  <si>
    <t>Meister</t>
  </si>
  <si>
    <t>Mercato</t>
  </si>
  <si>
    <t>Meridien</t>
  </si>
  <si>
    <t>Meritto</t>
  </si>
  <si>
    <t>Meteor</t>
  </si>
  <si>
    <t>Meunier</t>
  </si>
  <si>
    <t>Mewa</t>
  </si>
  <si>
    <t>Midas</t>
  </si>
  <si>
    <t>Mikon</t>
  </si>
  <si>
    <t>Mirage</t>
  </si>
  <si>
    <t>Moldau</t>
  </si>
  <si>
    <t>Mona</t>
  </si>
  <si>
    <t>Monopol</t>
  </si>
  <si>
    <t>Moonraker</t>
  </si>
  <si>
    <t>Mulan</t>
  </si>
  <si>
    <t>Muskat</t>
  </si>
  <si>
    <t>Muveran</t>
  </si>
  <si>
    <t>Mythos</t>
  </si>
  <si>
    <t>Nela</t>
  </si>
  <si>
    <t>Niagara</t>
  </si>
  <si>
    <t>Nikol</t>
  </si>
  <si>
    <t>Nirvana</t>
  </si>
  <si>
    <t>Noah</t>
  </si>
  <si>
    <t>Noris</t>
  </si>
  <si>
    <t>Novalis</t>
  </si>
  <si>
    <t>Nutka</t>
  </si>
  <si>
    <t>Ohio</t>
  </si>
  <si>
    <t>Olivin</t>
  </si>
  <si>
    <t>Optimus</t>
  </si>
  <si>
    <t>Opus</t>
  </si>
  <si>
    <t>Orcas</t>
  </si>
  <si>
    <t>Orestis</t>
  </si>
  <si>
    <t>Orlando</t>
  </si>
  <si>
    <t>Ornicar</t>
  </si>
  <si>
    <t>Ortler</t>
  </si>
  <si>
    <t>Orvantis</t>
  </si>
  <si>
    <t>Oxal</t>
  </si>
  <si>
    <t>Pagode</t>
  </si>
  <si>
    <t>Pajero</t>
  </si>
  <si>
    <t>Pamier</t>
  </si>
  <si>
    <t>Panorama</t>
  </si>
  <si>
    <t>Papageno</t>
  </si>
  <si>
    <t>Paroli</t>
  </si>
  <si>
    <t>Pegassos</t>
  </si>
  <si>
    <t>Pelleas</t>
  </si>
  <si>
    <t>Pepital</t>
  </si>
  <si>
    <t>Petrus</t>
  </si>
  <si>
    <t>Philipp</t>
  </si>
  <si>
    <t>Piko</t>
  </si>
  <si>
    <t>Pitbull</t>
  </si>
  <si>
    <t>Potenzial</t>
  </si>
  <si>
    <t>Premio</t>
  </si>
  <si>
    <t>Previa</t>
  </si>
  <si>
    <t>Priamos</t>
  </si>
  <si>
    <t>Primus</t>
  </si>
  <si>
    <t>Privileg</t>
  </si>
  <si>
    <t>Profilus</t>
  </si>
  <si>
    <t>Raduza</t>
  </si>
  <si>
    <t>Ranger</t>
  </si>
  <si>
    <t>Rapsodia</t>
  </si>
  <si>
    <t>Razzano</t>
  </si>
  <si>
    <t>Record</t>
  </si>
  <si>
    <t>Redford</t>
  </si>
  <si>
    <t>Regent</t>
  </si>
  <si>
    <t>Rektor</t>
  </si>
  <si>
    <t>Renan</t>
  </si>
  <si>
    <t>Residence</t>
  </si>
  <si>
    <t>Retro</t>
  </si>
  <si>
    <t>Rexia</t>
  </si>
  <si>
    <t>Rheia</t>
  </si>
  <si>
    <t>Rigi</t>
  </si>
  <si>
    <t>Ritmo</t>
  </si>
  <si>
    <t>Romanus</t>
  </si>
  <si>
    <t>Runal</t>
  </si>
  <si>
    <t>RW Nadal</t>
  </si>
  <si>
    <t>Sahara</t>
  </si>
  <si>
    <t>Sailor</t>
  </si>
  <si>
    <t>Sakura</t>
  </si>
  <si>
    <t>Salutos</t>
  </si>
  <si>
    <t>Samanta</t>
  </si>
  <si>
    <t>Samara</t>
  </si>
  <si>
    <t>Sarka</t>
  </si>
  <si>
    <t>Saskia</t>
  </si>
  <si>
    <t>Schamane</t>
  </si>
  <si>
    <t>Scout</t>
  </si>
  <si>
    <t>Secese</t>
  </si>
  <si>
    <t>Segor</t>
  </si>
  <si>
    <t>Seladon</t>
  </si>
  <si>
    <t>Semper</t>
  </si>
  <si>
    <t>Sepstra</t>
  </si>
  <si>
    <t>Siala</t>
  </si>
  <si>
    <t>Sida</t>
  </si>
  <si>
    <t>Signal</t>
  </si>
  <si>
    <t>Silvius</t>
  </si>
  <si>
    <t>Simila</t>
  </si>
  <si>
    <t>Siria</t>
  </si>
  <si>
    <t>Skagen</t>
  </si>
  <si>
    <t>Skalmeje</t>
  </si>
  <si>
    <t>Skater</t>
  </si>
  <si>
    <t>Sleijpner</t>
  </si>
  <si>
    <t>Smaragd</t>
  </si>
  <si>
    <t>Sobi</t>
  </si>
  <si>
    <t>Sokrates</t>
  </si>
  <si>
    <t>Solitär</t>
  </si>
  <si>
    <t>Sophytra</t>
  </si>
  <si>
    <t>Sparta</t>
  </si>
  <si>
    <t>Sperber</t>
  </si>
  <si>
    <t>Stava</t>
  </si>
  <si>
    <t>Stigg</t>
  </si>
  <si>
    <t>Striker</t>
  </si>
  <si>
    <t>Sulamit</t>
  </si>
  <si>
    <t>Sultan</t>
  </si>
  <si>
    <t>Svitava</t>
  </si>
  <si>
    <t>SW Maxi</t>
  </si>
  <si>
    <t>SW Tataros</t>
  </si>
  <si>
    <t>Tabasco</t>
  </si>
  <si>
    <t>Tamaro</t>
  </si>
  <si>
    <t>Tambor</t>
  </si>
  <si>
    <t>Tapidor</t>
  </si>
  <si>
    <t>Tarkus</t>
  </si>
  <si>
    <t>Tarso</t>
  </si>
  <si>
    <t>Terrier</t>
  </si>
  <si>
    <t>Tiger</t>
  </si>
  <si>
    <t>Tilburi</t>
  </si>
  <si>
    <t>Tipp</t>
  </si>
  <si>
    <t>Tommi</t>
  </si>
  <si>
    <t>Toni</t>
  </si>
  <si>
    <t>Toras</t>
  </si>
  <si>
    <t>Toronto</t>
  </si>
  <si>
    <t>Torrild</t>
  </si>
  <si>
    <t>Torysa</t>
  </si>
  <si>
    <t>Tower</t>
  </si>
  <si>
    <t>Trakos</t>
  </si>
  <si>
    <t>Trane</t>
  </si>
  <si>
    <t>Transit</t>
  </si>
  <si>
    <t>Travix</t>
  </si>
  <si>
    <t>Trend</t>
  </si>
  <si>
    <t>Tristan</t>
  </si>
  <si>
    <t>Tuareg</t>
  </si>
  <si>
    <t>Türkis</t>
  </si>
  <si>
    <t>Tukan</t>
  </si>
  <si>
    <t>Tulsa</t>
  </si>
  <si>
    <t>Vasco</t>
  </si>
  <si>
    <t>Vega</t>
  </si>
  <si>
    <t>Vergas</t>
  </si>
  <si>
    <t>Versailles</t>
  </si>
  <si>
    <t>Victo</t>
  </si>
  <si>
    <t>Viscount</t>
  </si>
  <si>
    <t>Vivant</t>
  </si>
  <si>
    <t>Vlada</t>
  </si>
  <si>
    <t>Vlasta</t>
  </si>
  <si>
    <t>Warrior</t>
  </si>
  <si>
    <t>Windsor</t>
  </si>
  <si>
    <t>Winnetou</t>
  </si>
  <si>
    <t>Winni</t>
  </si>
  <si>
    <t>Xanthos</t>
  </si>
  <si>
    <t>Zappa</t>
  </si>
  <si>
    <t>Zentos</t>
  </si>
  <si>
    <t>Zinal</t>
  </si>
  <si>
    <t>Zobel</t>
  </si>
  <si>
    <t>Action</t>
  </si>
  <si>
    <t>Advance</t>
  </si>
  <si>
    <t>Agrilo</t>
  </si>
  <si>
    <t>Akropolis</t>
  </si>
  <si>
    <t>Alinghi</t>
  </si>
  <si>
    <t>Alissa</t>
  </si>
  <si>
    <t>Allegra</t>
  </si>
  <si>
    <t>Alpaca</t>
  </si>
  <si>
    <t>Amarena</t>
  </si>
  <si>
    <t>Amrai</t>
  </si>
  <si>
    <t>Anastasia</t>
  </si>
  <si>
    <t>Angora</t>
  </si>
  <si>
    <t>Anisette</t>
  </si>
  <si>
    <t>Annette</t>
  </si>
  <si>
    <t>Annicka</t>
  </si>
  <si>
    <t>Anoa</t>
  </si>
  <si>
    <t>Anthere</t>
  </si>
  <si>
    <t>Antigua</t>
  </si>
  <si>
    <t>Artist</t>
  </si>
  <si>
    <t>Astrid</t>
  </si>
  <si>
    <t>Aviron</t>
  </si>
  <si>
    <t>Ayla</t>
  </si>
  <si>
    <t>Babette</t>
  </si>
  <si>
    <t>Babylone</t>
  </si>
  <si>
    <t>Baghera</t>
  </si>
  <si>
    <t>Bahamas</t>
  </si>
  <si>
    <t>Barcelona</t>
  </si>
  <si>
    <t>Bartosz</t>
  </si>
  <si>
    <t>Bayava</t>
  </si>
  <si>
    <t>Bettina</t>
  </si>
  <si>
    <t>Blanca</t>
  </si>
  <si>
    <t>Bombay</t>
  </si>
  <si>
    <t>Boreale</t>
  </si>
  <si>
    <t>Borwina</t>
  </si>
  <si>
    <t>Breunskylie</t>
  </si>
  <si>
    <t>Cabrio</t>
  </si>
  <si>
    <t>Calador</t>
  </si>
  <si>
    <t>Calimera</t>
  </si>
  <si>
    <t>Camera</t>
  </si>
  <si>
    <t>Campanile</t>
  </si>
  <si>
    <t>Campill</t>
  </si>
  <si>
    <t>Canberra</t>
  </si>
  <si>
    <t>Candesse</t>
  </si>
  <si>
    <t>Cantare</t>
  </si>
  <si>
    <t>Caprima</t>
  </si>
  <si>
    <t>Caraibe</t>
  </si>
  <si>
    <t>Caravan</t>
  </si>
  <si>
    <t>Carola</t>
  </si>
  <si>
    <t>Carrero</t>
  </si>
  <si>
    <t>Catania</t>
  </si>
  <si>
    <t>Christa</t>
  </si>
  <si>
    <t>Christelle</t>
  </si>
  <si>
    <t>Cinderella</t>
  </si>
  <si>
    <t>Cita</t>
  </si>
  <si>
    <t>Clara</t>
  </si>
  <si>
    <t>Cleopatra</t>
  </si>
  <si>
    <t>Colibri</t>
  </si>
  <si>
    <t>Copia</t>
  </si>
  <si>
    <t>Corinna</t>
  </si>
  <si>
    <t>Cornelia</t>
  </si>
  <si>
    <t>Daniela</t>
  </si>
  <si>
    <t>Duet</t>
  </si>
  <si>
    <t>Edda</t>
  </si>
  <si>
    <t>Elbany</t>
  </si>
  <si>
    <t>Elfe</t>
  </si>
  <si>
    <t>Emily</t>
  </si>
  <si>
    <t>Escape</t>
  </si>
  <si>
    <t>Famosa</t>
  </si>
  <si>
    <t>Filio</t>
  </si>
  <si>
    <t>Finesse</t>
  </si>
  <si>
    <t>Finita</t>
  </si>
  <si>
    <t>Florian</t>
  </si>
  <si>
    <t>Franziska</t>
  </si>
  <si>
    <t>Fridericus</t>
  </si>
  <si>
    <t>Frieder</t>
  </si>
  <si>
    <t>Gamelan</t>
  </si>
  <si>
    <t>Georgia</t>
  </si>
  <si>
    <t>Gilberta</t>
  </si>
  <si>
    <t>Goldmine</t>
  </si>
  <si>
    <t>Graciosa</t>
  </si>
  <si>
    <t>Grete</t>
  </si>
  <si>
    <t>Gunda</t>
  </si>
  <si>
    <t>Hamu</t>
  </si>
  <si>
    <t>Heike</t>
  </si>
  <si>
    <t>Helga</t>
  </si>
  <si>
    <t>Highlight</t>
  </si>
  <si>
    <t>Hobbit</t>
  </si>
  <si>
    <t>Ikone</t>
  </si>
  <si>
    <t>Isolde</t>
  </si>
  <si>
    <t>Jade</t>
  </si>
  <si>
    <t>Jana</t>
  </si>
  <si>
    <t>Jasmin</t>
  </si>
  <si>
    <t>JB Odeda</t>
  </si>
  <si>
    <t>Jessica</t>
  </si>
  <si>
    <t>Jolante</t>
  </si>
  <si>
    <t>Jorinde</t>
  </si>
  <si>
    <t>Jovanka</t>
  </si>
  <si>
    <t>Julia</t>
  </si>
  <si>
    <t>Jup</t>
  </si>
  <si>
    <t>Jura</t>
  </si>
  <si>
    <t>Kamil</t>
  </si>
  <si>
    <t>Kamoto</t>
  </si>
  <si>
    <t>Kathleen</t>
  </si>
  <si>
    <t>Ketos</t>
  </si>
  <si>
    <t>Krimhild</t>
  </si>
  <si>
    <t>Kromir</t>
  </si>
  <si>
    <t>Kromoz</t>
  </si>
  <si>
    <t>KWS Cassia</t>
  </si>
  <si>
    <t>Kyoto</t>
  </si>
  <si>
    <t>Labea</t>
  </si>
  <si>
    <t>Landi</t>
  </si>
  <si>
    <t>Laverda</t>
  </si>
  <si>
    <t>Layca</t>
  </si>
  <si>
    <t>Leibniz</t>
  </si>
  <si>
    <t>Leonie</t>
  </si>
  <si>
    <t>Leonore</t>
  </si>
  <si>
    <t>Lolita</t>
  </si>
  <si>
    <t>Lomerit</t>
  </si>
  <si>
    <t>Loreley</t>
  </si>
  <si>
    <t>Lorena</t>
  </si>
  <si>
    <t>Lubeca</t>
  </si>
  <si>
    <t>Ludmilla</t>
  </si>
  <si>
    <t>Lunaris</t>
  </si>
  <si>
    <t>Lunet</t>
  </si>
  <si>
    <t>Luran</t>
  </si>
  <si>
    <t>Luxor</t>
  </si>
  <si>
    <t>Lyric</t>
  </si>
  <si>
    <t>Madame</t>
  </si>
  <si>
    <t>Madou</t>
  </si>
  <si>
    <t>Majestic</t>
  </si>
  <si>
    <t>Malwinta</t>
  </si>
  <si>
    <t>Marado</t>
  </si>
  <si>
    <t>Marcorel</t>
  </si>
  <si>
    <t>Marinka</t>
  </si>
  <si>
    <t>Marna</t>
  </si>
  <si>
    <t>Mascara</t>
  </si>
  <si>
    <t>Mastro</t>
  </si>
  <si>
    <t>Maximiliane</t>
  </si>
  <si>
    <t>Maybrit</t>
  </si>
  <si>
    <t>Mercedes</t>
  </si>
  <si>
    <t>Merilyn</t>
  </si>
  <si>
    <t>Merle</t>
  </si>
  <si>
    <t>Merlot</t>
  </si>
  <si>
    <t>Metaxa</t>
  </si>
  <si>
    <t>MH Firenzza</t>
  </si>
  <si>
    <t>Millie</t>
  </si>
  <si>
    <t>Milva</t>
  </si>
  <si>
    <t>Mombasa</t>
  </si>
  <si>
    <t>Monaco</t>
  </si>
  <si>
    <t>Naomie</t>
  </si>
  <si>
    <t>Nelly</t>
  </si>
  <si>
    <t>Nerz</t>
  </si>
  <si>
    <t>Nicola</t>
  </si>
  <si>
    <t>Nicoletta</t>
  </si>
  <si>
    <t>Nikel</t>
  </si>
  <si>
    <t>Nives</t>
  </si>
  <si>
    <t>Nixe</t>
  </si>
  <si>
    <t>Nobilia</t>
  </si>
  <si>
    <t>Noblesse</t>
  </si>
  <si>
    <t>Okal</t>
  </si>
  <si>
    <t>Opal</t>
  </si>
  <si>
    <t>Palmyra</t>
  </si>
  <si>
    <t>Passion</t>
  </si>
  <si>
    <t>Pedigree</t>
  </si>
  <si>
    <t>Petrella</t>
  </si>
  <si>
    <t>Pia</t>
  </si>
  <si>
    <t>Plaisant</t>
  </si>
  <si>
    <t>Plus</t>
  </si>
  <si>
    <t>Premuda</t>
  </si>
  <si>
    <t>Proval</t>
  </si>
  <si>
    <t>Punch</t>
  </si>
  <si>
    <t>Quantis</t>
  </si>
  <si>
    <t>Queen</t>
  </si>
  <si>
    <t>Reni</t>
  </si>
  <si>
    <t>Rocca</t>
  </si>
  <si>
    <t>Roseval</t>
  </si>
  <si>
    <t>Sabine</t>
  </si>
  <si>
    <t>Salina</t>
  </si>
  <si>
    <t>Sandra</t>
  </si>
  <si>
    <t>Sarah</t>
  </si>
  <si>
    <t>Saturn</t>
  </si>
  <si>
    <t>Scarpia</t>
  </si>
  <si>
    <t>Segovia</t>
  </si>
  <si>
    <t>Silke</t>
  </si>
  <si>
    <t>Souleyka</t>
  </si>
  <si>
    <t>Stephanie</t>
  </si>
  <si>
    <t>Strada</t>
  </si>
  <si>
    <t>Sumo</t>
  </si>
  <si>
    <t>Surprise</t>
  </si>
  <si>
    <t>Svenja</t>
  </si>
  <si>
    <t>Sympax</t>
  </si>
  <si>
    <t>Tafeno</t>
  </si>
  <si>
    <t>Tessy</t>
  </si>
  <si>
    <t>Theda</t>
  </si>
  <si>
    <t>Theresa</t>
  </si>
  <si>
    <t>Tiffany</t>
  </si>
  <si>
    <t>Tilia</t>
  </si>
  <si>
    <t>Traminer</t>
  </si>
  <si>
    <t>Trasco</t>
  </si>
  <si>
    <t>Traviata</t>
  </si>
  <si>
    <t>Uschi</t>
  </si>
  <si>
    <t>Venezia</t>
  </si>
  <si>
    <t>Venus</t>
  </si>
  <si>
    <t>Verena</t>
  </si>
  <si>
    <t>Verticale</t>
  </si>
  <si>
    <t>Vilna</t>
  </si>
  <si>
    <t>Virac</t>
  </si>
  <si>
    <t>Volume</t>
  </si>
  <si>
    <t>Waxyma</t>
  </si>
  <si>
    <t>Wendy</t>
  </si>
  <si>
    <t>Wintmalt</t>
  </si>
  <si>
    <t>Yatzy</t>
  </si>
  <si>
    <t>Yokohama</t>
  </si>
  <si>
    <t>Yoole</t>
  </si>
  <si>
    <t>Yuka</t>
  </si>
  <si>
    <t>Zephyr</t>
  </si>
  <si>
    <t>Beduin</t>
  </si>
  <si>
    <t>Colonia</t>
  </si>
  <si>
    <t>Egoist</t>
  </si>
  <si>
    <t>Elan</t>
  </si>
  <si>
    <t>Feria</t>
  </si>
  <si>
    <t>Fermi</t>
  </si>
  <si>
    <t>Glaucus</t>
  </si>
  <si>
    <t>Komet</t>
  </si>
  <si>
    <t>Kometus</t>
  </si>
  <si>
    <t>Lukullus</t>
  </si>
  <si>
    <t>Matylda</t>
  </si>
  <si>
    <t>MV Lucilla</t>
  </si>
  <si>
    <t>Nelson</t>
  </si>
  <si>
    <t>Norin</t>
  </si>
  <si>
    <t>Oxebo</t>
  </si>
  <si>
    <t>Tobak</t>
  </si>
  <si>
    <t>Xantippe</t>
  </si>
  <si>
    <t>Amelie</t>
  </si>
  <si>
    <t>Augusta</t>
  </si>
  <si>
    <t>Carroll</t>
  </si>
  <si>
    <t>Henriette</t>
  </si>
  <si>
    <t>KWS Meridian</t>
  </si>
  <si>
    <t>KWS Tenor</t>
  </si>
  <si>
    <t>Lester</t>
  </si>
  <si>
    <t>Matros</t>
  </si>
  <si>
    <t>Medina</t>
  </si>
  <si>
    <t>Nero</t>
  </si>
  <si>
    <t>Sylva</t>
  </si>
  <si>
    <t>Zeppelin</t>
  </si>
  <si>
    <t>Nitrogen Recommendation</t>
  </si>
  <si>
    <t>Arktika</t>
  </si>
  <si>
    <t>Athlon</t>
  </si>
  <si>
    <t>Atomic</t>
  </si>
  <si>
    <t>Bombus</t>
  </si>
  <si>
    <t>Cimrmanova raná</t>
  </si>
  <si>
    <t>Dacanto</t>
  </si>
  <si>
    <t>Dagmar</t>
  </si>
  <si>
    <t>Dulina</t>
  </si>
  <si>
    <t>Elixer</t>
  </si>
  <si>
    <t>Evina</t>
  </si>
  <si>
    <t>Forum</t>
  </si>
  <si>
    <t>Gunbo</t>
  </si>
  <si>
    <t>Hewitt</t>
  </si>
  <si>
    <t>Joker</t>
  </si>
  <si>
    <t>Kuban</t>
  </si>
  <si>
    <t>Mentor</t>
  </si>
  <si>
    <t>Patras</t>
  </si>
  <si>
    <t>Pengar</t>
  </si>
  <si>
    <t>Princeps</t>
  </si>
  <si>
    <t>Sorrial</t>
  </si>
  <si>
    <t>Tiguan</t>
  </si>
  <si>
    <t>Turandot</t>
  </si>
  <si>
    <t>Urho</t>
  </si>
  <si>
    <t>Veeti</t>
  </si>
  <si>
    <t>Antonella</t>
  </si>
  <si>
    <t>California</t>
  </si>
  <si>
    <t>Casanova</t>
  </si>
  <si>
    <t>Chalup</t>
  </si>
  <si>
    <t>Doreen</t>
  </si>
  <si>
    <t>Fabian</t>
  </si>
  <si>
    <t>Otto</t>
  </si>
  <si>
    <t>Platine EU</t>
  </si>
  <si>
    <t>Titus</t>
  </si>
  <si>
    <t>Touareg</t>
  </si>
  <si>
    <t>Albertine</t>
  </si>
  <si>
    <t>Anja</t>
  </si>
  <si>
    <t>Galation</t>
  </si>
  <si>
    <t>KWS Keeper</t>
  </si>
  <si>
    <t>SY Leoo</t>
  </si>
  <si>
    <t>Varus</t>
  </si>
  <si>
    <t>Anapolis</t>
  </si>
  <si>
    <t>Boxer</t>
  </si>
  <si>
    <t>Brokat</t>
  </si>
  <si>
    <t>Crusoe</t>
  </si>
  <si>
    <t>Desamo</t>
  </si>
  <si>
    <t>Edward</t>
  </si>
  <si>
    <t>Etana</t>
  </si>
  <si>
    <t>Fabius</t>
  </si>
  <si>
    <t>Fakir</t>
  </si>
  <si>
    <t>Horatio</t>
  </si>
  <si>
    <t>Hymack</t>
  </si>
  <si>
    <t>Kurt</t>
  </si>
  <si>
    <t>Lavantus</t>
  </si>
  <si>
    <t>Matchball</t>
  </si>
  <si>
    <t>Memory</t>
  </si>
  <si>
    <t>Myriad</t>
  </si>
  <si>
    <t>Panacea</t>
  </si>
  <si>
    <t>Pionier</t>
  </si>
  <si>
    <t>Relay</t>
  </si>
  <si>
    <t>Revelation</t>
  </si>
  <si>
    <t>SY Ferry</t>
  </si>
  <si>
    <t>SY Passport</t>
  </si>
  <si>
    <t>Looked up correction value</t>
  </si>
  <si>
    <t>Correctred NT Reading</t>
  </si>
  <si>
    <t>N Rate Look Up</t>
  </si>
  <si>
    <t>(unknown)</t>
  </si>
  <si>
    <t>Annie</t>
  </si>
  <si>
    <t>Apian</t>
  </si>
  <si>
    <t>Avenir</t>
  </si>
  <si>
    <t>Bernstein</t>
  </si>
  <si>
    <t>Boregar</t>
  </si>
  <si>
    <t>Diantha</t>
  </si>
  <si>
    <t>Dichter</t>
  </si>
  <si>
    <t>Folklor</t>
  </si>
  <si>
    <t>Franz</t>
  </si>
  <si>
    <t>Gordian</t>
  </si>
  <si>
    <t>Gourmet</t>
  </si>
  <si>
    <t>Johnny</t>
  </si>
  <si>
    <t>Julie</t>
  </si>
  <si>
    <t>KWS Loft</t>
  </si>
  <si>
    <t>KWS Montana</t>
  </si>
  <si>
    <t>Landsknecht</t>
  </si>
  <si>
    <t>Mescal</t>
  </si>
  <si>
    <t>Nordika</t>
  </si>
  <si>
    <t>Rebell</t>
  </si>
  <si>
    <t>RGT Reform</t>
  </si>
  <si>
    <t>Rumor</t>
  </si>
  <si>
    <t>Sarmund</t>
  </si>
  <si>
    <t>Sherpa</t>
  </si>
  <si>
    <t>Tilman</t>
  </si>
  <si>
    <t xml:space="preserve">Variety </t>
  </si>
  <si>
    <t>N Rate Table</t>
  </si>
  <si>
    <t>NT Correction</t>
  </si>
  <si>
    <r>
      <t>YARA N-Tester</t>
    </r>
    <r>
      <rPr>
        <b/>
        <vertAlign val="superscript"/>
        <sz val="16"/>
        <rFont val="Arial"/>
        <family val="2"/>
      </rPr>
      <t>®</t>
    </r>
  </si>
  <si>
    <t>N-Tester recommendations are valid for N application between GS 35 (just before flag leaf emergence ) and GS 51 (start of anthesis) 
Select the correct variety, then enter the N-Tester reading in the relevant box to calculate the nitrogen requirement of the crop</t>
  </si>
  <si>
    <t>Archer</t>
  </si>
  <si>
    <t>Calypso</t>
  </si>
  <si>
    <t>Daisy</t>
  </si>
  <si>
    <t>Florentine</t>
  </si>
  <si>
    <t>Glacier</t>
  </si>
  <si>
    <t>KWS Glacier</t>
  </si>
  <si>
    <t>KWS Tonic</t>
  </si>
  <si>
    <t>Lancelot</t>
  </si>
  <si>
    <t>Leopard</t>
  </si>
  <si>
    <t>Paso</t>
  </si>
  <si>
    <t>Quadra</t>
  </si>
  <si>
    <t>Quadriga</t>
  </si>
  <si>
    <t>SU Ellen</t>
  </si>
  <si>
    <t>Tamina</t>
  </si>
  <si>
    <t>Travira</t>
  </si>
  <si>
    <t>Wootan</t>
  </si>
  <si>
    <t>Amato</t>
  </si>
  <si>
    <t>Amilo</t>
  </si>
  <si>
    <t>Apart</t>
  </si>
  <si>
    <t>Askari</t>
  </si>
  <si>
    <t>Avanti</t>
  </si>
  <si>
    <t>Balistic</t>
  </si>
  <si>
    <t>Bellami</t>
  </si>
  <si>
    <t>Bonapart</t>
  </si>
  <si>
    <t>Boresto</t>
  </si>
  <si>
    <t>Born</t>
  </si>
  <si>
    <t>Brasetto</t>
  </si>
  <si>
    <t>Canovus</t>
  </si>
  <si>
    <t>Cantor</t>
  </si>
  <si>
    <t>Capitän</t>
  </si>
  <si>
    <t>Caroass</t>
  </si>
  <si>
    <t>Carotop</t>
  </si>
  <si>
    <t>Carotrumpf</t>
  </si>
  <si>
    <t>Cilion</t>
  </si>
  <si>
    <t>Clou</t>
  </si>
  <si>
    <t>Conduct</t>
  </si>
  <si>
    <t>Danko</t>
  </si>
  <si>
    <t>Dukato</t>
  </si>
  <si>
    <t>Esprit</t>
  </si>
  <si>
    <t>Evolo</t>
  </si>
  <si>
    <t>Farino</t>
  </si>
  <si>
    <t>Fernando</t>
  </si>
  <si>
    <t>Festus</t>
  </si>
  <si>
    <t>Fugato</t>
  </si>
  <si>
    <t>Gamet</t>
  </si>
  <si>
    <t>Garibaldo</t>
  </si>
  <si>
    <t>Gonello</t>
  </si>
  <si>
    <t>Guttino</t>
  </si>
  <si>
    <t>Hacada</t>
  </si>
  <si>
    <t>Helltop</t>
  </si>
  <si>
    <t>Hellvus</t>
  </si>
  <si>
    <t>Herakles</t>
  </si>
  <si>
    <t>Hybro</t>
  </si>
  <si>
    <t>Imperator</t>
  </si>
  <si>
    <t>Kapitän</t>
  </si>
  <si>
    <t>KWS Bono</t>
  </si>
  <si>
    <t>KWS Dellgano</t>
  </si>
  <si>
    <t>KWS Magnifico</t>
  </si>
  <si>
    <t>Marcelo</t>
  </si>
  <si>
    <t>Matador</t>
  </si>
  <si>
    <t>Minello</t>
  </si>
  <si>
    <t>Nikita</t>
  </si>
  <si>
    <t>Novus</t>
  </si>
  <si>
    <t>Palazzo</t>
  </si>
  <si>
    <t>Picasso</t>
  </si>
  <si>
    <t>Placido</t>
  </si>
  <si>
    <t>Pollino</t>
  </si>
  <si>
    <t>Rapid</t>
  </si>
  <si>
    <t>Rasant</t>
  </si>
  <si>
    <t>Recrut</t>
  </si>
  <si>
    <t>Reduct</t>
  </si>
  <si>
    <t>Resonanz</t>
  </si>
  <si>
    <t>SU Alesi</t>
  </si>
  <si>
    <t>SU Allawi</t>
  </si>
  <si>
    <t>SU Andra</t>
  </si>
  <si>
    <t>SU Composit</t>
  </si>
  <si>
    <t>SU Cossani</t>
  </si>
  <si>
    <t>SU Forsetti</t>
  </si>
  <si>
    <t>SU Mephisto</t>
  </si>
  <si>
    <t>SU Performer</t>
  </si>
  <si>
    <t>SU Santini</t>
  </si>
  <si>
    <t>SU Satellit</t>
  </si>
  <si>
    <t>SU Stakkato</t>
  </si>
  <si>
    <t>Treviso</t>
  </si>
  <si>
    <t>Ursus</t>
  </si>
  <si>
    <t>Visello</t>
  </si>
  <si>
    <t>Walet</t>
  </si>
  <si>
    <t>Warko</t>
  </si>
  <si>
    <t>Adverdo</t>
  </si>
  <si>
    <t>Agostino</t>
  </si>
  <si>
    <t>Agrano</t>
  </si>
  <si>
    <t>Agrilac</t>
  </si>
  <si>
    <t>Alamo</t>
  </si>
  <si>
    <t>Andiamo</t>
  </si>
  <si>
    <t>Bedretto</t>
  </si>
  <si>
    <t>Bellac</t>
  </si>
  <si>
    <t>Benetto</t>
  </si>
  <si>
    <t>Benjamin</t>
  </si>
  <si>
    <t>Binova</t>
  </si>
  <si>
    <t>Cando</t>
  </si>
  <si>
    <t>Cosinus</t>
  </si>
  <si>
    <t>Cultivo</t>
  </si>
  <si>
    <t>Dinaro</t>
  </si>
  <si>
    <t>Disco</t>
  </si>
  <si>
    <t>Donatus</t>
  </si>
  <si>
    <t>Empero</t>
  </si>
  <si>
    <t>Focus</t>
  </si>
  <si>
    <t>Grenado</t>
  </si>
  <si>
    <t>Hortenso</t>
  </si>
  <si>
    <t>Inpetto</t>
  </si>
  <si>
    <t>Kitaro</t>
  </si>
  <si>
    <t>Korpus</t>
  </si>
  <si>
    <t>Kruse</t>
  </si>
  <si>
    <t>Kvido</t>
  </si>
  <si>
    <t>KWS Aveo</t>
  </si>
  <si>
    <t>KWS Trisol</t>
  </si>
  <si>
    <t>Lamberto</t>
  </si>
  <si>
    <t>Lugano</t>
  </si>
  <si>
    <t>Madilo</t>
  </si>
  <si>
    <t>Magnat</t>
  </si>
  <si>
    <t>Massimo</t>
  </si>
  <si>
    <t>Mikado</t>
  </si>
  <si>
    <t>Moderato</t>
  </si>
  <si>
    <t>Modus</t>
  </si>
  <si>
    <t>Mundo</t>
  </si>
  <si>
    <t>Mungis</t>
  </si>
  <si>
    <t>Origo</t>
  </si>
  <si>
    <t>Pawo</t>
  </si>
  <si>
    <t>Piano</t>
  </si>
  <si>
    <t>Pigmej</t>
  </si>
  <si>
    <t>Printus</t>
  </si>
  <si>
    <t>Rambus</t>
  </si>
  <si>
    <t>Remiko</t>
  </si>
  <si>
    <t>Rotego</t>
  </si>
  <si>
    <t>Saka</t>
  </si>
  <si>
    <t>Santop</t>
  </si>
  <si>
    <t>Securo</t>
  </si>
  <si>
    <t>Sequenz</t>
  </si>
  <si>
    <t>Silverado</t>
  </si>
  <si>
    <t>SU Agendus</t>
  </si>
  <si>
    <t>SW Talentro</t>
  </si>
  <si>
    <t>Tantris</t>
  </si>
  <si>
    <t>Tarzan</t>
  </si>
  <si>
    <t>TC Lupus</t>
  </si>
  <si>
    <t>Ticino</t>
  </si>
  <si>
    <t>Tremplin</t>
  </si>
  <si>
    <t>Triamant</t>
  </si>
  <si>
    <t>Tricolor</t>
  </si>
  <si>
    <t>Trigold</t>
  </si>
  <si>
    <t>Trimaran</t>
  </si>
  <si>
    <t>Trimester</t>
  </si>
  <si>
    <t>Trinidad</t>
  </si>
  <si>
    <t>Triplus</t>
  </si>
  <si>
    <t>Tritikon</t>
  </si>
  <si>
    <t>Tulus</t>
  </si>
  <si>
    <t>Versus</t>
  </si>
  <si>
    <t>Vitalis</t>
  </si>
  <si>
    <t>Witon</t>
  </si>
  <si>
    <t>%N</t>
  </si>
  <si>
    <t>Product 
Recommendation</t>
  </si>
  <si>
    <t>Select Product</t>
  </si>
  <si>
    <t>Product N Rate Look Up</t>
  </si>
  <si>
    <t>Product Calculation</t>
  </si>
  <si>
    <t>Chafer Nuram N37</t>
  </si>
  <si>
    <t>Yara Product</t>
  </si>
  <si>
    <t>Product N Look Up Table</t>
  </si>
  <si>
    <t>If other nutrient deficiencies are suspected consider Broad Spectrum leaf analysis. Contact Yara Analytical Services for a same day analysis service on 01759 305116 or contact your local Yara sales person for details of our YaraVita foliar product range</t>
  </si>
  <si>
    <t>Wheat Variety</t>
  </si>
  <si>
    <t>Barley Variety</t>
  </si>
  <si>
    <t>Triticale Variety</t>
  </si>
  <si>
    <t>Rye Variety</t>
  </si>
  <si>
    <t xml:space="preserve">Form </t>
  </si>
  <si>
    <t>Product Form Look up</t>
  </si>
  <si>
    <t>L</t>
  </si>
  <si>
    <t>S</t>
  </si>
  <si>
    <t>If applying liquid product the application must be before flag leaf emergence to avoid  the risk of scorch</t>
  </si>
  <si>
    <t>YaraBela Sulfan 26%N 35%SO3</t>
  </si>
  <si>
    <t>YaraBela Sulphan 24%N 15%SO4</t>
  </si>
  <si>
    <t>Chafer Nuram N35 7%SO3</t>
  </si>
  <si>
    <t>Chafer Nuram N19 19%SO3</t>
  </si>
  <si>
    <t>Chafer Nuram N25 14.3%SO3</t>
  </si>
  <si>
    <t>Chafer Nuram N29 11.9%SO3</t>
  </si>
  <si>
    <t>Chafer Nuram N30.3 10.8%SO3</t>
  </si>
  <si>
    <t>Chafer Nuram N32 9.4%SO3</t>
  </si>
  <si>
    <t>YaraBela Extran S 29%N 15%SO3</t>
  </si>
  <si>
    <t>YaraBela Extran 33.5%N</t>
  </si>
  <si>
    <t xml:space="preserve">YaraBela CAN 27%N </t>
  </si>
  <si>
    <t>YaraBela Axan 27%N 9%SO3</t>
  </si>
  <si>
    <t>Yara Amidas 40%N 14%SO3</t>
  </si>
  <si>
    <t>Agami</t>
  </si>
  <si>
    <t>Agaton</t>
  </si>
  <si>
    <t>Alexander</t>
  </si>
  <si>
    <t>Alfons</t>
  </si>
  <si>
    <t>Andros</t>
  </si>
  <si>
    <t>Apertus</t>
  </si>
  <si>
    <t>Armada</t>
  </si>
  <si>
    <t>As de Coeur</t>
  </si>
  <si>
    <t>Astoria</t>
  </si>
  <si>
    <t>Attraktion</t>
  </si>
  <si>
    <t>Axioma</t>
  </si>
  <si>
    <t>Balitus</t>
  </si>
  <si>
    <t>Ballad</t>
  </si>
  <si>
    <t>Bamberka</t>
  </si>
  <si>
    <t>Banderola</t>
  </si>
  <si>
    <t>Barroko</t>
  </si>
  <si>
    <t>Benchmark</t>
  </si>
  <si>
    <t>Bergamo</t>
  </si>
  <si>
    <t>Bonanza</t>
  </si>
  <si>
    <t>Brons</t>
  </si>
  <si>
    <t>Cassius</t>
  </si>
  <si>
    <t>Catalus</t>
  </si>
  <si>
    <t>Compass</t>
  </si>
  <si>
    <t>Conqueror</t>
  </si>
  <si>
    <t>Corrado</t>
  </si>
  <si>
    <t>Cumulus</t>
  </si>
  <si>
    <t>Delawar</t>
  </si>
  <si>
    <t>Duxford</t>
  </si>
  <si>
    <t>Exquisit</t>
  </si>
  <si>
    <t>Feldherr</t>
  </si>
  <si>
    <t>Frisky</t>
  </si>
  <si>
    <t>Frontal</t>
  </si>
  <si>
    <t>Georg</t>
  </si>
  <si>
    <t>Gigg</t>
  </si>
  <si>
    <t>Glandt</t>
  </si>
  <si>
    <t>Gnejs</t>
  </si>
  <si>
    <t>Harnesk</t>
  </si>
  <si>
    <t>Harpun</t>
  </si>
  <si>
    <t>Helmond</t>
  </si>
  <si>
    <t>Hurtig</t>
  </si>
  <si>
    <t>Hyfi</t>
  </si>
  <si>
    <t>Javis</t>
  </si>
  <si>
    <t>Josef</t>
  </si>
  <si>
    <t>Justus</t>
  </si>
  <si>
    <t>Kalahari</t>
  </si>
  <si>
    <t>Kartesch</t>
  </si>
  <si>
    <t>Ketchum</t>
  </si>
  <si>
    <t>Kingdom</t>
  </si>
  <si>
    <t>Kompass</t>
  </si>
  <si>
    <t>Korpral</t>
  </si>
  <si>
    <t>KWS Bogus</t>
  </si>
  <si>
    <t>KWS Ferrum</t>
  </si>
  <si>
    <t>KWS Magic</t>
  </si>
  <si>
    <t>KWS Salix</t>
  </si>
  <si>
    <t>KWS Sterling</t>
  </si>
  <si>
    <t>Lars</t>
  </si>
  <si>
    <t>Loyal</t>
  </si>
  <si>
    <t>Manitou</t>
  </si>
  <si>
    <t>Mariboss</t>
  </si>
  <si>
    <t>Marshal</t>
  </si>
  <si>
    <t>Maximilian</t>
  </si>
  <si>
    <t>Mladka</t>
  </si>
  <si>
    <t>Nimbus</t>
  </si>
  <si>
    <t>Nordh</t>
  </si>
  <si>
    <t>Obama</t>
  </si>
  <si>
    <t>Obelisk</t>
  </si>
  <si>
    <t>Ordeal</t>
  </si>
  <si>
    <t>Ortegus</t>
  </si>
  <si>
    <t>Pankratz</t>
  </si>
  <si>
    <t>Partner</t>
  </si>
  <si>
    <t>Pepper</t>
  </si>
  <si>
    <t>Perfekt</t>
  </si>
  <si>
    <t>Perlo</t>
  </si>
  <si>
    <t>Ponticus</t>
  </si>
  <si>
    <t>Praktik</t>
  </si>
  <si>
    <t>Prinz</t>
  </si>
  <si>
    <t>Produzent</t>
  </si>
  <si>
    <t>Revelj</t>
  </si>
  <si>
    <t>RGT Matahari</t>
  </si>
  <si>
    <t>Rubisko</t>
  </si>
  <si>
    <t>Sachsmo</t>
  </si>
  <si>
    <t>Skotte</t>
  </si>
  <si>
    <t>Soccer</t>
  </si>
  <si>
    <t>Spartakus</t>
  </si>
  <si>
    <t>Tacheles</t>
  </si>
  <si>
    <t>Tentation</t>
  </si>
  <si>
    <t>Torp</t>
  </si>
  <si>
    <t>Virke</t>
  </si>
  <si>
    <t>Wilson</t>
  </si>
  <si>
    <t>Alpine</t>
  </si>
  <si>
    <t>Antoniette</t>
  </si>
  <si>
    <t>Areal</t>
  </si>
  <si>
    <t>Bella</t>
  </si>
  <si>
    <t>Cadillac</t>
  </si>
  <si>
    <t>Calvin</t>
  </si>
  <si>
    <t>Cannock</t>
  </si>
  <si>
    <t>Captain</t>
  </si>
  <si>
    <t>Caribic</t>
  </si>
  <si>
    <t>Cavalier</t>
  </si>
  <si>
    <t>Celine</t>
  </si>
  <si>
    <t>Colossus</t>
  </si>
  <si>
    <t>Daxor</t>
  </si>
  <si>
    <t>Diamond</t>
  </si>
  <si>
    <t>Epic</t>
  </si>
  <si>
    <t>Escadre</t>
  </si>
  <si>
    <t>Etincel</t>
  </si>
  <si>
    <t>Findora</t>
  </si>
  <si>
    <t>Flocke</t>
  </si>
  <si>
    <t>Johanna</t>
  </si>
  <si>
    <t>Kaylin</t>
  </si>
  <si>
    <t>Kestrel</t>
  </si>
  <si>
    <t>KWS Ariane</t>
  </si>
  <si>
    <t>KWS Capella</t>
  </si>
  <si>
    <t>KWS Infinity</t>
  </si>
  <si>
    <t>KWS Kosmos</t>
  </si>
  <si>
    <t>KWS Tower</t>
  </si>
  <si>
    <t>Laser</t>
  </si>
  <si>
    <t>Marlene</t>
  </si>
  <si>
    <t>Mercurioo</t>
  </si>
  <si>
    <t>Nickela</t>
  </si>
  <si>
    <t>Padura</t>
  </si>
  <si>
    <t>Pastoral</t>
  </si>
  <si>
    <t>Perseus</t>
  </si>
  <si>
    <t>Rosita</t>
  </si>
  <si>
    <t>Stendal</t>
  </si>
  <si>
    <t>SY Crescent</t>
  </si>
  <si>
    <t>SY Venture</t>
  </si>
  <si>
    <t>Sylvana</t>
  </si>
  <si>
    <t>Talisman</t>
  </si>
  <si>
    <t>Tetris</t>
  </si>
  <si>
    <t>Trooper</t>
  </si>
  <si>
    <t>Zirene</t>
  </si>
  <si>
    <t>Zzoom</t>
  </si>
  <si>
    <t>Algalo</t>
  </si>
  <si>
    <t>Eck</t>
  </si>
  <si>
    <t>Falmoro</t>
  </si>
  <si>
    <t>Fidelio</t>
  </si>
  <si>
    <t>Floirac</t>
  </si>
  <si>
    <t>Hybridel</t>
  </si>
  <si>
    <t>Loch</t>
  </si>
  <si>
    <t>Lombardo</t>
  </si>
  <si>
    <t>Nord</t>
  </si>
  <si>
    <t>Pinokio</t>
  </si>
  <si>
    <t>Prader</t>
  </si>
  <si>
    <t>Prego</t>
  </si>
  <si>
    <t>Retrivo</t>
  </si>
  <si>
    <t>Rhenio</t>
  </si>
  <si>
    <t>Agronom</t>
  </si>
  <si>
    <t>Dankowskie Diament</t>
  </si>
  <si>
    <t>Inspector</t>
  </si>
  <si>
    <t>Kaskelott</t>
  </si>
  <si>
    <t>KWS Daniello</t>
  </si>
  <si>
    <t>KWS Gatano</t>
  </si>
  <si>
    <t>KWS Nikko</t>
  </si>
  <si>
    <t>Mario</t>
  </si>
  <si>
    <t>SU Bendix</t>
  </si>
  <si>
    <t>SU Durati</t>
  </si>
  <si>
    <t>Skyfall</t>
  </si>
  <si>
    <t>Amplify</t>
  </si>
  <si>
    <t>Apostel</t>
  </si>
  <si>
    <t>Barranco</t>
  </si>
  <si>
    <t>Belepi</t>
  </si>
  <si>
    <t>Belgrade</t>
  </si>
  <si>
    <t>Bennington</t>
  </si>
  <si>
    <t>Bogatka</t>
  </si>
  <si>
    <t>Bosporus</t>
  </si>
  <si>
    <t>Britannia</t>
  </si>
  <si>
    <t>Costello</t>
  </si>
  <si>
    <t>Creator</t>
  </si>
  <si>
    <t>Design</t>
  </si>
  <si>
    <t>Dickens</t>
  </si>
  <si>
    <t>Dunston</t>
  </si>
  <si>
    <t>Evolution</t>
  </si>
  <si>
    <t>Faunus</t>
  </si>
  <si>
    <t>Festival</t>
  </si>
  <si>
    <t>Findus</t>
  </si>
  <si>
    <t>Fred</t>
  </si>
  <si>
    <t>Freiston</t>
  </si>
  <si>
    <t>Futurum</t>
  </si>
  <si>
    <t>Gaudio</t>
  </si>
  <si>
    <t>Gedser</t>
  </si>
  <si>
    <t>Graham</t>
  </si>
  <si>
    <t>Gustav</t>
  </si>
  <si>
    <t>Halvar</t>
  </si>
  <si>
    <t>Hardwicke</t>
  </si>
  <si>
    <t>Hylux</t>
  </si>
  <si>
    <t>Hyvento</t>
  </si>
  <si>
    <t>Istabraq</t>
  </si>
  <si>
    <t>Jantarka</t>
  </si>
  <si>
    <t>Jensen</t>
  </si>
  <si>
    <t>Kashmir</t>
  </si>
  <si>
    <t>KWS Barny</t>
  </si>
  <si>
    <t>KWS Barrel</t>
  </si>
  <si>
    <t>KWS Basset</t>
  </si>
  <si>
    <t>KWS Cleveland</t>
  </si>
  <si>
    <t>KWS Crispin</t>
  </si>
  <si>
    <t>KWS Dacanto</t>
  </si>
  <si>
    <t>KWS Gator</t>
  </si>
  <si>
    <t>KWS Kerrin</t>
  </si>
  <si>
    <t>KWS Kielder</t>
  </si>
  <si>
    <t>KWS Lili</t>
  </si>
  <si>
    <t>KWS Maddox</t>
  </si>
  <si>
    <t>KWS Silverstone</t>
  </si>
  <si>
    <t>KWS Siskin</t>
  </si>
  <si>
    <t>KWS Trinity</t>
  </si>
  <si>
    <t>KWS Zyatt</t>
  </si>
  <si>
    <t>Lavoisier</t>
  </si>
  <si>
    <t>Leandrus</t>
  </si>
  <si>
    <t>Leeds</t>
  </si>
  <si>
    <t>LG Alpha</t>
  </si>
  <si>
    <t>LG Bletchley</t>
  </si>
  <si>
    <t>LG Cassidy</t>
  </si>
  <si>
    <t>LG Motown</t>
  </si>
  <si>
    <t>LG Orlan</t>
  </si>
  <si>
    <t>LG Sundance</t>
  </si>
  <si>
    <t>Marlowe</t>
  </si>
  <si>
    <t>Marston</t>
  </si>
  <si>
    <t>Monroe</t>
  </si>
  <si>
    <t>Mosaic</t>
  </si>
  <si>
    <t>Moulton</t>
  </si>
  <si>
    <t>Mozes</t>
  </si>
  <si>
    <t>Nakskov</t>
  </si>
  <si>
    <t>Nordkap</t>
  </si>
  <si>
    <t>Onno</t>
  </si>
  <si>
    <t>Ostroga</t>
  </si>
  <si>
    <t>Pistoria</t>
  </si>
  <si>
    <t>Porthus</t>
  </si>
  <si>
    <t>Proteus</t>
  </si>
  <si>
    <t>Reflection</t>
  </si>
  <si>
    <t>RGT Conversion</t>
  </si>
  <si>
    <t>RGT Illustrious</t>
  </si>
  <si>
    <t>RGT Knightsbridge</t>
  </si>
  <si>
    <t>RGT Paddington</t>
  </si>
  <si>
    <t>RGT Pembroke</t>
  </si>
  <si>
    <t>RGT Westminster</t>
  </si>
  <si>
    <t>Rivero</t>
  </si>
  <si>
    <t>Roadster</t>
  </si>
  <si>
    <t>Rockefeller</t>
  </si>
  <si>
    <t>Savello</t>
  </si>
  <si>
    <t>Shabras</t>
  </si>
  <si>
    <t>Sheriff</t>
  </si>
  <si>
    <t>Solehio</t>
  </si>
  <si>
    <t>Spontan</t>
  </si>
  <si>
    <t>Spyder</t>
  </si>
  <si>
    <t>Steffi</t>
  </si>
  <si>
    <t>Stratosphere</t>
  </si>
  <si>
    <t>Substance</t>
  </si>
  <si>
    <t>Tulecka</t>
  </si>
  <si>
    <t>Zulu</t>
  </si>
  <si>
    <t>Bazooka</t>
  </si>
  <si>
    <t>Belfry</t>
  </si>
  <si>
    <t>Belissa</t>
  </si>
  <si>
    <t>Craft</t>
  </si>
  <si>
    <t>Funky</t>
  </si>
  <si>
    <t>Kathmandu</t>
  </si>
  <si>
    <t>KWS Creswell</t>
  </si>
  <si>
    <t>KWS Joy</t>
  </si>
  <si>
    <t>KWS Liga</t>
  </si>
  <si>
    <t>KWS Orwell</t>
  </si>
  <si>
    <t>KWS Spirit</t>
  </si>
  <si>
    <t>LG Tequila</t>
  </si>
  <si>
    <t>LG Veronika</t>
  </si>
  <si>
    <t>Minnie</t>
  </si>
  <si>
    <t>Pharaoo</t>
  </si>
  <si>
    <t>Rubinesse</t>
  </si>
  <si>
    <t>Sonnengold</t>
  </si>
  <si>
    <t>SU Vireni</t>
  </si>
  <si>
    <t>Sunningdale</t>
  </si>
  <si>
    <t>Surge</t>
  </si>
  <si>
    <t>Verity</t>
  </si>
  <si>
    <t>Amarillo 105</t>
  </si>
  <si>
    <t>Barolo</t>
  </si>
  <si>
    <t>Callanzo</t>
  </si>
  <si>
    <t>Cappricia</t>
  </si>
  <si>
    <t>Cedrico</t>
  </si>
  <si>
    <t>HYT Gamma</t>
  </si>
  <si>
    <t>Meloman</t>
  </si>
  <si>
    <t>Salto</t>
  </si>
  <si>
    <t>Trefl</t>
  </si>
  <si>
    <t>KWS Binntto</t>
  </si>
  <si>
    <t>KWS Fabreo</t>
  </si>
  <si>
    <t>KWS Livado</t>
  </si>
  <si>
    <t>SU Nasri</t>
  </si>
  <si>
    <t>Yara Ureas 38%N 18.75%SO3</t>
  </si>
  <si>
    <t>Winter Rye Recommendations 2018</t>
  </si>
  <si>
    <t>Winter Triticale Recommendations 2018</t>
  </si>
  <si>
    <t>Winter Barley Recommendations 2018</t>
  </si>
  <si>
    <t>Winter Wheat Recommendations 2018</t>
  </si>
  <si>
    <t>Abraxas</t>
  </si>
  <si>
    <t>Achim</t>
  </si>
  <si>
    <t>Adlon</t>
  </si>
  <si>
    <t>AF Jumiko</t>
  </si>
  <si>
    <t>Airbus</t>
  </si>
  <si>
    <t>Alixan</t>
  </si>
  <si>
    <t>Allez-Y</t>
  </si>
  <si>
    <t>Alomar</t>
  </si>
  <si>
    <t>Ambello</t>
  </si>
  <si>
    <t>Andalou</t>
  </si>
  <si>
    <t>Argos</t>
  </si>
  <si>
    <t>Argument</t>
  </si>
  <si>
    <t>Arkadia</t>
  </si>
  <si>
    <t>Armato</t>
  </si>
  <si>
    <t>Arminius</t>
  </si>
  <si>
    <t>Atuan</t>
  </si>
  <si>
    <t>Auradur</t>
  </si>
  <si>
    <t>Aurelius</t>
  </si>
  <si>
    <t>Balmi</t>
  </si>
  <si>
    <t>Baracuda</t>
  </si>
  <si>
    <t>Bergmann</t>
  </si>
  <si>
    <t>Björn</t>
  </si>
  <si>
    <t>Bruce</t>
  </si>
  <si>
    <t>Capvern</t>
  </si>
  <si>
    <t>Cecilius</t>
  </si>
  <si>
    <t>Centenaire</t>
  </si>
  <si>
    <t>Ceylon</t>
  </si>
  <si>
    <t>Chilton</t>
  </si>
  <si>
    <t>Chiron</t>
  </si>
  <si>
    <t>Clan</t>
  </si>
  <si>
    <t>Cockpit</t>
  </si>
  <si>
    <t>Cougar</t>
  </si>
  <si>
    <t>Cubanita</t>
  </si>
  <si>
    <t>Dancing Queen</t>
  </si>
  <si>
    <t>Dolores</t>
  </si>
  <si>
    <t>Edvins</t>
  </si>
  <si>
    <t>Element</t>
  </si>
  <si>
    <t>Euclide</t>
  </si>
  <si>
    <t>Faktum</t>
  </si>
  <si>
    <t>Fedor</t>
  </si>
  <si>
    <t>Figura</t>
  </si>
  <si>
    <t>Florida</t>
  </si>
  <si>
    <t>Flüela</t>
  </si>
  <si>
    <t>Galerist</t>
  </si>
  <si>
    <t>Hondia</t>
  </si>
  <si>
    <t>Hybery</t>
  </si>
  <si>
    <t>Hybiza</t>
  </si>
  <si>
    <t>Hyking</t>
  </si>
  <si>
    <t>Hyno-Esta</t>
  </si>
  <si>
    <t>Hysun</t>
  </si>
  <si>
    <t>Icon</t>
  </si>
  <si>
    <t>Janosch</t>
  </si>
  <si>
    <t>Johnson</t>
  </si>
  <si>
    <t>Jumbo</t>
  </si>
  <si>
    <t>Kalmar</t>
  </si>
  <si>
    <t>Kamerad</t>
  </si>
  <si>
    <t>Kandidat</t>
  </si>
  <si>
    <t>Karpos</t>
  </si>
  <si>
    <t>Kingston</t>
  </si>
  <si>
    <t>KWS Ahoi</t>
  </si>
  <si>
    <t>KWS Blanche</t>
  </si>
  <si>
    <t>KWS Cashel</t>
  </si>
  <si>
    <t>KWS Club</t>
  </si>
  <si>
    <t>KWS Eternity</t>
  </si>
  <si>
    <t>KWS Finn</t>
  </si>
  <si>
    <t>KWS Milaneco</t>
  </si>
  <si>
    <t>KWS Podium</t>
  </si>
  <si>
    <t>KWS Renegate</t>
  </si>
  <si>
    <t>KWS Talent</t>
  </si>
  <si>
    <t>LG Aneri</t>
  </si>
  <si>
    <t>LG Imposanto</t>
  </si>
  <si>
    <t>LG Orlice</t>
  </si>
  <si>
    <t>Logia</t>
  </si>
  <si>
    <t>Marathon</t>
  </si>
  <si>
    <t>Medalistka</t>
  </si>
  <si>
    <t>Mendel</t>
  </si>
  <si>
    <t>Milvus</t>
  </si>
  <si>
    <t>Miras</t>
  </si>
  <si>
    <t>Moschus</t>
  </si>
  <si>
    <t>Muszelka</t>
  </si>
  <si>
    <t>Natula</t>
  </si>
  <si>
    <t>Nemo</t>
  </si>
  <si>
    <t>Nissan</t>
  </si>
  <si>
    <t>Nova</t>
  </si>
  <si>
    <t>Nuffield</t>
  </si>
  <si>
    <t>Opcja</t>
  </si>
  <si>
    <t>Operetka</t>
  </si>
  <si>
    <t>Optik</t>
  </si>
  <si>
    <t>Phare</t>
  </si>
  <si>
    <t>Piotta</t>
  </si>
  <si>
    <t>Pokusa</t>
  </si>
  <si>
    <t>Pollox</t>
  </si>
  <si>
    <t>Ramiro</t>
  </si>
  <si>
    <t>Rehti</t>
  </si>
  <si>
    <t>RGT Aktion</t>
  </si>
  <si>
    <t>RGT Cesario</t>
  </si>
  <si>
    <t>RGT Frontman</t>
  </si>
  <si>
    <t>RGT Marlborough</t>
  </si>
  <si>
    <t>RGT Sacramento</t>
  </si>
  <si>
    <t>RGT Tekno</t>
  </si>
  <si>
    <t>RGT Venezio</t>
  </si>
  <si>
    <t>Rotax</t>
  </si>
  <si>
    <t>Sabre</t>
  </si>
  <si>
    <t>Safari</t>
  </si>
  <si>
    <t>Scaletta</t>
  </si>
  <si>
    <t>Siljan</t>
  </si>
  <si>
    <t>Stratos</t>
  </si>
  <si>
    <t>SU Caleb</t>
  </si>
  <si>
    <t>Tacitus</t>
  </si>
  <si>
    <t>Terje</t>
  </si>
  <si>
    <t>Titlis</t>
  </si>
  <si>
    <t>Tobago</t>
  </si>
  <si>
    <t>Tonacja</t>
  </si>
  <si>
    <t>Tremie</t>
  </si>
  <si>
    <t>Trocadero</t>
  </si>
  <si>
    <t>Tuscan</t>
  </si>
  <si>
    <t>Twister</t>
  </si>
  <si>
    <t>Viborg</t>
  </si>
  <si>
    <t>Viki</t>
  </si>
  <si>
    <t>Wasmo</t>
  </si>
  <si>
    <t>Welford</t>
  </si>
  <si>
    <t>Wizard</t>
  </si>
  <si>
    <t>WPG Calgary</t>
  </si>
  <si>
    <t>Zebedee</t>
  </si>
  <si>
    <t>Adamoo</t>
  </si>
  <si>
    <t>Affair</t>
  </si>
  <si>
    <t>Apulia</t>
  </si>
  <si>
    <t>Azrah</t>
  </si>
  <si>
    <t>Bistro</t>
  </si>
  <si>
    <t>Camilla</t>
  </si>
  <si>
    <t>Caramba</t>
  </si>
  <si>
    <t>Cebu</t>
  </si>
  <si>
    <t>Connex</t>
  </si>
  <si>
    <t>Cordoba</t>
  </si>
  <si>
    <t>Darling</t>
  </si>
  <si>
    <t>Detroit</t>
  </si>
  <si>
    <t>Dolly</t>
  </si>
  <si>
    <t>Dorothea</t>
  </si>
  <si>
    <t>Effi</t>
  </si>
  <si>
    <t>Existenz</t>
  </si>
  <si>
    <t>Flagon</t>
  </si>
  <si>
    <t>Frigg</t>
  </si>
  <si>
    <t>Gerval</t>
  </si>
  <si>
    <t>Hedwig</t>
  </si>
  <si>
    <t>Hejmdal</t>
  </si>
  <si>
    <t>Jessie</t>
  </si>
  <si>
    <t>KWS Astaire</t>
  </si>
  <si>
    <t>KWS Higgins</t>
  </si>
  <si>
    <t>KWS Somerset</t>
  </si>
  <si>
    <t>LG Triumph</t>
  </si>
  <si>
    <t>LG Zebra</t>
  </si>
  <si>
    <t>Lucienne</t>
  </si>
  <si>
    <t>Madelaine</t>
  </si>
  <si>
    <t>Madita</t>
  </si>
  <si>
    <t>Manureva</t>
  </si>
  <si>
    <t>Monique</t>
  </si>
  <si>
    <t>Orchope</t>
  </si>
  <si>
    <t>Robinson</t>
  </si>
  <si>
    <t>Saxess</t>
  </si>
  <si>
    <t>Seduction</t>
  </si>
  <si>
    <t>Shadow</t>
  </si>
  <si>
    <t>Structura</t>
  </si>
  <si>
    <t>SY Galileoo</t>
  </si>
  <si>
    <t>Toreroo</t>
  </si>
  <si>
    <t>Torpedo</t>
  </si>
  <si>
    <t>Trapez</t>
  </si>
  <si>
    <t>Xenon</t>
  </si>
  <si>
    <t>Zita</t>
  </si>
  <si>
    <t>Akzent</t>
  </si>
  <si>
    <t>Desperado</t>
  </si>
  <si>
    <t>Domus</t>
  </si>
  <si>
    <t>Ego</t>
  </si>
  <si>
    <t>Gringo</t>
  </si>
  <si>
    <t>Hege</t>
  </si>
  <si>
    <t>Imperial</t>
  </si>
  <si>
    <t>Jokari</t>
  </si>
  <si>
    <t>Kortego</t>
  </si>
  <si>
    <t>KWS Tangens</t>
  </si>
  <si>
    <t>Porto</t>
  </si>
  <si>
    <t>RGT Belemac</t>
  </si>
  <si>
    <t>Riparo</t>
  </si>
  <si>
    <t>SU Kalyptus</t>
  </si>
  <si>
    <t>Temuco</t>
  </si>
  <si>
    <t>Trisem</t>
  </si>
  <si>
    <t>Bornus</t>
  </si>
  <si>
    <t>Brandie</t>
  </si>
  <si>
    <t>Durati</t>
  </si>
  <si>
    <t>Halo</t>
  </si>
  <si>
    <t>KWS Edmondo</t>
  </si>
  <si>
    <t>KWS Eterno</t>
  </si>
  <si>
    <t>KWS Florano</t>
  </si>
  <si>
    <t>KWS Mattino</t>
  </si>
  <si>
    <t>KWS Progas</t>
  </si>
  <si>
    <t>KWS Propower</t>
  </si>
  <si>
    <t>KWS Serafino</t>
  </si>
  <si>
    <t>SU Arvid</t>
  </si>
  <si>
    <t>SU Bonelli</t>
  </si>
  <si>
    <t>SU Phönix</t>
  </si>
  <si>
    <t>Vinetto</t>
  </si>
  <si>
    <t>Vitallo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</si>
</sst>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9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22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vertAlign val="superscript"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10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6" fillId="2" borderId="1" xfId="0" applyFont="1" applyFill="1" applyBorder="1" applyAlignment="1" applyProtection="1">
      <alignment horizontal="center" vertical="center"/>
      <protection locked="0"/>
    </xf>
    <xf numFmtId="0" fontId="0" fillId="3" borderId="0" xfId="0" applyFill="1" applyProtection="1"/>
    <xf numFmtId="0" fontId="5" fillId="3" borderId="0" xfId="0" applyFont="1" applyFill="1" applyAlignment="1" applyProtection="1">
      <alignment vertical="center"/>
    </xf>
    <xf numFmtId="0" fontId="0" fillId="3" borderId="0" xfId="0" applyFill="1" applyAlignment="1" applyProtection="1">
      <alignment vertical="center"/>
    </xf>
    <xf numFmtId="0" fontId="7" fillId="3" borderId="0" xfId="0" applyFont="1" applyFill="1" applyProtection="1"/>
    <xf numFmtId="0" fontId="7" fillId="3" borderId="0" xfId="0" applyFont="1" applyFill="1" applyProtection="1">
      <protection hidden="1"/>
    </xf>
    <xf numFmtId="0" fontId="9" fillId="3" borderId="0" xfId="0" applyFont="1" applyFill="1" applyProtection="1"/>
    <xf numFmtId="0" fontId="9" fillId="3" borderId="0" xfId="0" applyFont="1" applyFill="1" applyAlignment="1" applyProtection="1">
      <alignment vertical="center"/>
    </xf>
    <xf numFmtId="0" fontId="9" fillId="3" borderId="0" xfId="0" applyFont="1" applyFill="1" applyAlignment="1" applyProtection="1">
      <alignment horizontal="center" vertical="center"/>
    </xf>
    <xf numFmtId="0" fontId="3" fillId="3" borderId="0" xfId="0" applyFont="1" applyFill="1" applyProtection="1"/>
    <xf numFmtId="1" fontId="7" fillId="3" borderId="0" xfId="0" applyNumberFormat="1" applyFont="1" applyFill="1" applyProtection="1">
      <protection hidden="1"/>
    </xf>
    <xf numFmtId="0" fontId="12" fillId="0" borderId="0" xfId="0" applyFont="1" applyProtection="1">
      <protection hidden="1"/>
    </xf>
    <xf numFmtId="0" fontId="11" fillId="3" borderId="0" xfId="0" applyFont="1" applyFill="1" applyAlignment="1" applyProtection="1">
      <alignment horizontal="center"/>
      <protection hidden="1"/>
    </xf>
    <xf numFmtId="1" fontId="11" fillId="3" borderId="0" xfId="0" applyNumberFormat="1" applyFont="1" applyFill="1" applyAlignment="1" applyProtection="1">
      <alignment horizontal="center"/>
      <protection hidden="1"/>
    </xf>
    <xf numFmtId="0" fontId="12" fillId="4" borderId="2" xfId="0" applyFont="1" applyFill="1" applyBorder="1" applyProtection="1">
      <protection hidden="1"/>
    </xf>
    <xf numFmtId="0" fontId="14" fillId="4" borderId="3" xfId="0" applyFont="1" applyFill="1" applyBorder="1" applyProtection="1">
      <protection hidden="1"/>
    </xf>
    <xf numFmtId="0" fontId="15" fillId="4" borderId="3" xfId="0" applyFont="1" applyFill="1" applyBorder="1" applyProtection="1">
      <protection hidden="1"/>
    </xf>
    <xf numFmtId="0" fontId="16" fillId="4" borderId="3" xfId="0" applyFont="1" applyFill="1" applyBorder="1" applyAlignment="1" applyProtection="1">
      <alignment horizontal="center"/>
      <protection hidden="1"/>
    </xf>
    <xf numFmtId="0" fontId="11" fillId="4" borderId="4" xfId="0" applyFont="1" applyFill="1" applyBorder="1" applyProtection="1">
      <protection hidden="1"/>
    </xf>
    <xf numFmtId="0" fontId="12" fillId="2" borderId="5" xfId="0" applyFont="1" applyFill="1" applyBorder="1" applyProtection="1">
      <protection hidden="1"/>
    </xf>
    <xf numFmtId="0" fontId="17" fillId="2" borderId="0" xfId="0" applyFont="1" applyFill="1" applyBorder="1" applyProtection="1">
      <protection hidden="1"/>
    </xf>
    <xf numFmtId="164" fontId="17" fillId="2" borderId="0" xfId="1" applyNumberFormat="1" applyFont="1" applyFill="1" applyBorder="1" applyAlignment="1" applyProtection="1">
      <alignment horizontal="center"/>
      <protection hidden="1"/>
    </xf>
    <xf numFmtId="0" fontId="13" fillId="2" borderId="6" xfId="0" applyFont="1" applyFill="1" applyBorder="1" applyProtection="1">
      <protection hidden="1"/>
    </xf>
    <xf numFmtId="0" fontId="12" fillId="2" borderId="7" xfId="0" applyFont="1" applyFill="1" applyBorder="1" applyProtection="1">
      <protection hidden="1"/>
    </xf>
    <xf numFmtId="0" fontId="12" fillId="2" borderId="8" xfId="0" applyFont="1" applyFill="1" applyBorder="1" applyProtection="1">
      <protection hidden="1"/>
    </xf>
    <xf numFmtId="0" fontId="13" fillId="2" borderId="8" xfId="0" applyFont="1" applyFill="1" applyBorder="1" applyProtection="1">
      <protection hidden="1"/>
    </xf>
    <xf numFmtId="0" fontId="13" fillId="2" borderId="9" xfId="0" applyFont="1" applyFill="1" applyBorder="1" applyProtection="1">
      <protection hidden="1"/>
    </xf>
    <xf numFmtId="1" fontId="16" fillId="4" borderId="0" xfId="0" applyNumberFormat="1" applyFont="1" applyFill="1" applyAlignment="1" applyProtection="1">
      <alignment horizontal="center"/>
      <protection hidden="1"/>
    </xf>
    <xf numFmtId="0" fontId="12" fillId="0" borderId="0" xfId="0" applyFont="1" applyAlignment="1" applyProtection="1">
      <alignment horizontal="right"/>
      <protection hidden="1"/>
    </xf>
    <xf numFmtId="1" fontId="16" fillId="4" borderId="0" xfId="0" applyNumberFormat="1" applyFont="1" applyFill="1" applyAlignment="1" applyProtection="1">
      <alignment horizontal="left"/>
      <protection hidden="1"/>
    </xf>
    <xf numFmtId="0" fontId="4" fillId="3" borderId="0" xfId="0" applyFont="1" applyFill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center"/>
    </xf>
    <xf numFmtId="0" fontId="18" fillId="0" borderId="0" xfId="0" applyFont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4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center"/>
    </xf>
    <xf numFmtId="0" fontId="8" fillId="3" borderId="0" xfId="0" applyFont="1" applyFill="1" applyAlignment="1" applyProtection="1">
      <alignment horizontal="center"/>
    </xf>
    <xf numFmtId="0" fontId="16" fillId="2" borderId="0" xfId="0" applyFont="1" applyFill="1" applyBorder="1" applyAlignment="1" applyProtection="1">
      <alignment horizontal="center" wrapText="1"/>
      <protection hidden="1"/>
    </xf>
    <xf numFmtId="0" fontId="6" fillId="2" borderId="10" xfId="0" applyFont="1" applyFill="1" applyBorder="1" applyAlignment="1" applyProtection="1">
      <alignment horizontal="left" vertical="center"/>
      <protection locked="0"/>
    </xf>
    <xf numFmtId="0" fontId="6" fillId="2" borderId="11" xfId="0" applyFont="1" applyFill="1" applyBorder="1" applyAlignment="1" applyProtection="1">
      <alignment horizontal="left" vertical="center"/>
      <protection locked="0"/>
    </xf>
    <xf numFmtId="0" fontId="1" fillId="3" borderId="12" xfId="4" applyFont="1" applyFill="1" applyBorder="1"/>
    <xf numFmtId="0" fontId="6" fillId="3" borderId="0" xfId="4" applyFont="1" applyFill="1" applyAlignment="1">
      <alignment horizontal="center"/>
    </xf>
    <xf numFmtId="0" fontId="1" fillId="0" borderId="12" xfId="4" applyFont="1" applyBorder="1"/>
    <xf numFmtId="0" fontId="6" fillId="0" borderId="0" xfId="4" applyFont="1" applyAlignment="1">
      <alignment horizontal="center"/>
    </xf>
    <xf numFmtId="0" fontId="6" fillId="0" borderId="0" xfId="4" applyFont="1" applyBorder="1" applyAlignment="1">
      <alignment horizontal="center"/>
    </xf>
    <xf numFmtId="0" fontId="1" fillId="3" borderId="12" xfId="4" applyFont="1" applyFill="1" applyBorder="1"/>
    <xf numFmtId="0" fontId="6" fillId="3" borderId="0" xfId="4" applyFont="1" applyFill="1" applyBorder="1" applyAlignment="1">
      <alignment horizontal="center"/>
    </xf>
    <xf numFmtId="0" fontId="1" fillId="0" borderId="12" xfId="4" applyFont="1" applyBorder="1"/>
    <xf numFmtId="0" fontId="6" fillId="0" borderId="0" xfId="4" applyFont="1" applyBorder="1" applyAlignment="1">
      <alignment horizontal="center"/>
    </xf>
    <xf numFmtId="0" fontId="1" fillId="3" borderId="12" xfId="4" applyFont="1" applyFill="1" applyBorder="1"/>
    <xf numFmtId="0" fontId="6" fillId="3" borderId="0" xfId="4" applyFont="1" applyFill="1" applyBorder="1" applyAlignment="1">
      <alignment horizontal="center"/>
    </xf>
    <xf numFmtId="0" fontId="1" fillId="0" borderId="12" xfId="4" applyFont="1" applyBorder="1"/>
    <xf numFmtId="0" fontId="6" fillId="0" borderId="0" xfId="4" applyFont="1" applyBorder="1" applyAlignment="1">
      <alignment horizontal="center"/>
    </xf>
    <xf numFmtId="0" fontId="1" fillId="3" borderId="12" xfId="4" applyFont="1" applyFill="1" applyBorder="1"/>
    <xf numFmtId="0" fontId="6" fillId="3" borderId="0" xfId="4" applyFont="1" applyFill="1" applyAlignment="1">
      <alignment horizontal="center"/>
    </xf>
    <xf numFmtId="0" fontId="1" fillId="0" borderId="12" xfId="4" applyFont="1" applyBorder="1"/>
    <xf numFmtId="0" fontId="6" fillId="0" borderId="0" xfId="4" applyFont="1" applyAlignment="1">
      <alignment horizontal="center"/>
    </xf>
    <xf numFmtId="0" fontId="6" fillId="0" borderId="0" xfId="4" applyFont="1" applyBorder="1" applyAlignment="1">
      <alignment horizontal="center"/>
    </xf>
  </cellXfs>
  <cellStyles count="5">
    <cellStyle name="Comma" xfId="1" builtinId="3"/>
    <cellStyle name="Normal" xfId="0" builtinId="0"/>
    <cellStyle name="Normal 2" xfId="2"/>
    <cellStyle name="Normal 2 2" xfId="4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2</xdr:col>
      <xdr:colOff>243934</xdr:colOff>
      <xdr:row>3</xdr:row>
      <xdr:rowOff>85726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77" t="16005" r="21538" b="20806"/>
        <a:stretch/>
      </xdr:blipFill>
      <xdr:spPr>
        <a:xfrm>
          <a:off x="76200" y="0"/>
          <a:ext cx="643984" cy="7334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2</xdr:col>
      <xdr:colOff>243934</xdr:colOff>
      <xdr:row>3</xdr:row>
      <xdr:rowOff>85726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77" t="16005" r="21538" b="20806"/>
        <a:stretch/>
      </xdr:blipFill>
      <xdr:spPr>
        <a:xfrm>
          <a:off x="76200" y="0"/>
          <a:ext cx="643984" cy="7334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2</xdr:col>
      <xdr:colOff>243934</xdr:colOff>
      <xdr:row>3</xdr:row>
      <xdr:rowOff>85726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77" t="16005" r="21538" b="20806"/>
        <a:stretch/>
      </xdr:blipFill>
      <xdr:spPr>
        <a:xfrm>
          <a:off x="76200" y="0"/>
          <a:ext cx="643984" cy="7334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2</xdr:col>
      <xdr:colOff>243934</xdr:colOff>
      <xdr:row>3</xdr:row>
      <xdr:rowOff>85726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77" t="16005" r="21538" b="20806"/>
        <a:stretch/>
      </xdr:blipFill>
      <xdr:spPr>
        <a:xfrm>
          <a:off x="76200" y="0"/>
          <a:ext cx="643984" cy="7334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58"/>
  <sheetViews>
    <sheetView showGridLines="0" showRowColHeaders="0" tabSelected="1" zoomScaleNormal="100" workbookViewId="0">
      <selection activeCell="E19" sqref="E19:F19"/>
    </sheetView>
  </sheetViews>
  <sheetFormatPr defaultRowHeight="15" x14ac:dyDescent="0.25"/>
  <cols>
    <col min="1" max="1" width="5.42578125" style="12" customWidth="1"/>
    <col min="2" max="2" width="1.7109375" style="12" customWidth="1"/>
    <col min="3" max="3" width="21.140625" style="12" customWidth="1"/>
    <col min="4" max="4" width="3.7109375" style="12" customWidth="1"/>
    <col min="5" max="5" width="19.7109375" style="12" customWidth="1"/>
    <col min="6" max="6" width="16.42578125" style="12" customWidth="1"/>
    <col min="7" max="7" width="11.7109375" style="12" customWidth="1"/>
    <col min="8" max="8" width="1.7109375" style="12" customWidth="1"/>
    <col min="9" max="9" width="5.42578125" style="12" customWidth="1"/>
    <col min="10" max="10" width="9.140625" style="12"/>
    <col min="11" max="11" width="16.5703125" style="12" hidden="1" customWidth="1"/>
    <col min="12" max="12" width="13.28515625" style="12" hidden="1" customWidth="1"/>
    <col min="13" max="13" width="9.140625" style="12" hidden="1" customWidth="1"/>
    <col min="14" max="14" width="33.5703125" style="12" hidden="1" customWidth="1"/>
    <col min="15" max="22" width="9.140625" style="12" hidden="1" customWidth="1"/>
    <col min="23" max="16384" width="9.140625" style="12"/>
  </cols>
  <sheetData>
    <row r="1" spans="1:22" ht="15.95" customHeight="1" x14ac:dyDescent="0.25">
      <c r="A1" s="2"/>
      <c r="B1" s="2"/>
      <c r="C1" s="2"/>
      <c r="D1" s="2"/>
      <c r="E1" s="2"/>
      <c r="F1" s="2"/>
      <c r="G1" s="2"/>
      <c r="H1" s="2"/>
      <c r="I1" s="2"/>
    </row>
    <row r="2" spans="1:22" ht="20.100000000000001" customHeight="1" x14ac:dyDescent="0.3">
      <c r="A2" s="2"/>
      <c r="B2" s="2"/>
      <c r="C2" s="37" t="s">
        <v>812</v>
      </c>
      <c r="D2" s="37"/>
      <c r="E2" s="37"/>
      <c r="F2" s="37"/>
      <c r="G2" s="37"/>
      <c r="H2" s="32"/>
      <c r="I2" s="2"/>
    </row>
    <row r="3" spans="1:22" ht="15.95" customHeight="1" x14ac:dyDescent="0.3">
      <c r="A3" s="2"/>
      <c r="B3" s="2"/>
      <c r="C3" s="2"/>
      <c r="D3" s="2"/>
      <c r="E3" s="2"/>
      <c r="F3" s="2"/>
      <c r="G3" s="2"/>
      <c r="H3" s="32"/>
      <c r="I3" s="2"/>
      <c r="K3" s="12" t="s">
        <v>809</v>
      </c>
      <c r="L3" s="12" t="s">
        <v>811</v>
      </c>
      <c r="N3" s="12" t="s">
        <v>979</v>
      </c>
      <c r="O3" s="29" t="s">
        <v>972</v>
      </c>
      <c r="P3" s="29" t="s">
        <v>985</v>
      </c>
      <c r="Q3" s="29"/>
      <c r="R3" s="12" t="s">
        <v>781</v>
      </c>
      <c r="U3" s="13">
        <f>LOOKUP(E10,K4:K858,L4:L858)</f>
        <v>20</v>
      </c>
    </row>
    <row r="4" spans="1:22" ht="15.95" customHeight="1" x14ac:dyDescent="0.3">
      <c r="A4" s="2"/>
      <c r="B4" s="2"/>
      <c r="C4" s="38" t="s">
        <v>1290</v>
      </c>
      <c r="D4" s="38"/>
      <c r="E4" s="38"/>
      <c r="F4" s="38"/>
      <c r="G4" s="38"/>
      <c r="H4" s="32"/>
      <c r="I4" s="2"/>
      <c r="K4" s="12" t="s">
        <v>784</v>
      </c>
      <c r="L4" s="12">
        <v>0</v>
      </c>
      <c r="N4" s="12" t="s">
        <v>993</v>
      </c>
      <c r="O4" s="12">
        <v>19</v>
      </c>
      <c r="P4" s="29" t="s">
        <v>987</v>
      </c>
      <c r="Q4" s="29"/>
      <c r="R4" s="12" t="s">
        <v>782</v>
      </c>
      <c r="U4" s="13">
        <f>E12+U3</f>
        <v>20</v>
      </c>
    </row>
    <row r="5" spans="1:22" ht="15.95" customHeight="1" x14ac:dyDescent="0.25">
      <c r="A5" s="2"/>
      <c r="B5" s="2"/>
      <c r="C5" s="2"/>
      <c r="D5" s="2"/>
      <c r="E5" s="2"/>
      <c r="F5" s="2"/>
      <c r="G5" s="2"/>
      <c r="H5" s="2"/>
      <c r="I5" s="2"/>
      <c r="K5" s="42" t="s">
        <v>1</v>
      </c>
      <c r="L5" s="43">
        <v>-10</v>
      </c>
      <c r="N5" s="12" t="s">
        <v>994</v>
      </c>
      <c r="O5" s="12">
        <v>25</v>
      </c>
      <c r="P5" s="29" t="s">
        <v>987</v>
      </c>
      <c r="Q5" s="29"/>
    </row>
    <row r="6" spans="1:22" ht="15.95" customHeight="1" x14ac:dyDescent="0.25">
      <c r="A6" s="2"/>
      <c r="B6" s="36" t="s">
        <v>813</v>
      </c>
      <c r="C6" s="36"/>
      <c r="D6" s="36"/>
      <c r="E6" s="36"/>
      <c r="F6" s="36"/>
      <c r="G6" s="36"/>
      <c r="H6" s="2"/>
      <c r="I6" s="2"/>
      <c r="K6" s="44" t="s">
        <v>39</v>
      </c>
      <c r="L6" s="45">
        <v>-10</v>
      </c>
      <c r="N6" s="12" t="s">
        <v>995</v>
      </c>
      <c r="O6" s="12">
        <v>29</v>
      </c>
      <c r="P6" s="29" t="s">
        <v>987</v>
      </c>
      <c r="Q6" s="29"/>
      <c r="R6" s="12" t="s">
        <v>783</v>
      </c>
      <c r="U6" s="13">
        <f>VLOOKUP(U4,U9:V17,2)</f>
        <v>90</v>
      </c>
    </row>
    <row r="7" spans="1:22" ht="15.95" customHeight="1" x14ac:dyDescent="0.25">
      <c r="A7" s="2"/>
      <c r="B7" s="36"/>
      <c r="C7" s="36"/>
      <c r="D7" s="36"/>
      <c r="E7" s="36"/>
      <c r="F7" s="36"/>
      <c r="G7" s="36"/>
      <c r="H7" s="31"/>
      <c r="I7" s="2"/>
      <c r="K7" s="42" t="s">
        <v>1291</v>
      </c>
      <c r="L7" s="43">
        <v>-20</v>
      </c>
      <c r="N7" s="12" t="s">
        <v>996</v>
      </c>
      <c r="O7" s="12">
        <v>30.3</v>
      </c>
      <c r="P7" s="29" t="s">
        <v>987</v>
      </c>
      <c r="Q7" s="29"/>
    </row>
    <row r="8" spans="1:22" ht="15.95" customHeight="1" x14ac:dyDescent="0.25">
      <c r="A8" s="2"/>
      <c r="B8" s="36"/>
      <c r="C8" s="36"/>
      <c r="D8" s="36"/>
      <c r="E8" s="36"/>
      <c r="F8" s="36"/>
      <c r="G8" s="36"/>
      <c r="H8" s="31"/>
      <c r="I8" s="2"/>
      <c r="K8" s="44" t="s">
        <v>2</v>
      </c>
      <c r="L8" s="45">
        <v>-50</v>
      </c>
      <c r="N8" s="12" t="s">
        <v>997</v>
      </c>
      <c r="O8" s="12">
        <v>32</v>
      </c>
      <c r="P8" s="29" t="s">
        <v>987</v>
      </c>
      <c r="Q8" s="29"/>
    </row>
    <row r="9" spans="1:22" ht="15.95" customHeight="1" thickBot="1" x14ac:dyDescent="0.3">
      <c r="A9" s="2"/>
      <c r="B9" s="2"/>
      <c r="C9" s="2"/>
      <c r="D9" s="7"/>
      <c r="E9" s="7"/>
      <c r="F9" s="7"/>
      <c r="G9" s="7"/>
      <c r="H9" s="7"/>
      <c r="I9" s="7"/>
      <c r="K9" s="42" t="s">
        <v>60</v>
      </c>
      <c r="L9" s="43">
        <v>20</v>
      </c>
      <c r="N9" s="12" t="s">
        <v>992</v>
      </c>
      <c r="O9" s="12">
        <v>35</v>
      </c>
      <c r="P9" s="29" t="s">
        <v>987</v>
      </c>
      <c r="Q9" s="29"/>
      <c r="R9" s="12" t="s">
        <v>810</v>
      </c>
      <c r="U9" s="14">
        <v>0</v>
      </c>
      <c r="V9" s="14">
        <v>90</v>
      </c>
    </row>
    <row r="10" spans="1:22" ht="15.95" customHeight="1" thickBot="1" x14ac:dyDescent="0.3">
      <c r="A10" s="2"/>
      <c r="B10" s="2"/>
      <c r="C10" s="3" t="s">
        <v>981</v>
      </c>
      <c r="D10" s="8"/>
      <c r="E10" s="1" t="s">
        <v>0</v>
      </c>
      <c r="F10" s="7"/>
      <c r="G10" s="6"/>
      <c r="H10" s="7"/>
      <c r="I10" s="7"/>
      <c r="K10" s="44" t="s">
        <v>1292</v>
      </c>
      <c r="L10" s="45">
        <v>0</v>
      </c>
      <c r="N10" s="33" t="s">
        <v>977</v>
      </c>
      <c r="O10" s="12">
        <v>37</v>
      </c>
      <c r="P10" s="29" t="s">
        <v>987</v>
      </c>
      <c r="Q10" s="29"/>
      <c r="U10" s="14">
        <v>575</v>
      </c>
      <c r="V10" s="14">
        <v>80</v>
      </c>
    </row>
    <row r="11" spans="1:22" ht="15.95" customHeight="1" thickBot="1" x14ac:dyDescent="0.3">
      <c r="A11" s="2"/>
      <c r="B11" s="2"/>
      <c r="C11" s="4"/>
      <c r="D11" s="8"/>
      <c r="E11" s="9"/>
      <c r="F11" s="7"/>
      <c r="G11" s="5"/>
      <c r="H11" s="7"/>
      <c r="I11" s="7"/>
      <c r="K11" s="44" t="s">
        <v>61</v>
      </c>
      <c r="L11" s="45">
        <v>-20</v>
      </c>
      <c r="N11" s="12" t="s">
        <v>974</v>
      </c>
      <c r="O11" s="12">
        <v>0</v>
      </c>
      <c r="P11" s="29" t="s">
        <v>988</v>
      </c>
      <c r="Q11" s="29"/>
      <c r="U11" s="14">
        <v>601</v>
      </c>
      <c r="V11" s="14">
        <v>70</v>
      </c>
    </row>
    <row r="12" spans="1:22" ht="15.95" customHeight="1" thickBot="1" x14ac:dyDescent="0.3">
      <c r="A12" s="2"/>
      <c r="B12" s="2"/>
      <c r="C12" s="3" t="s">
        <v>9</v>
      </c>
      <c r="D12" s="8"/>
      <c r="E12" s="1"/>
      <c r="F12" s="7"/>
      <c r="G12" s="5"/>
      <c r="H12" s="7"/>
      <c r="I12" s="7"/>
      <c r="K12" s="42" t="s">
        <v>62</v>
      </c>
      <c r="L12" s="43">
        <v>30</v>
      </c>
      <c r="N12" s="12" t="s">
        <v>1002</v>
      </c>
      <c r="O12" s="12">
        <v>40</v>
      </c>
      <c r="P12" s="29" t="s">
        <v>988</v>
      </c>
      <c r="Q12" s="29"/>
      <c r="U12" s="14">
        <v>621</v>
      </c>
      <c r="V12" s="14">
        <v>60</v>
      </c>
    </row>
    <row r="13" spans="1:22" ht="15.95" customHeight="1" thickBot="1" x14ac:dyDescent="0.3">
      <c r="A13" s="2"/>
      <c r="B13" s="2"/>
      <c r="C13" s="2"/>
      <c r="D13" s="10"/>
      <c r="E13" s="11"/>
      <c r="F13" s="11"/>
      <c r="G13" s="11"/>
      <c r="H13" s="10"/>
      <c r="I13" s="10"/>
      <c r="K13" s="44" t="s">
        <v>1293</v>
      </c>
      <c r="L13" s="45">
        <v>-10</v>
      </c>
      <c r="N13" s="12" t="s">
        <v>1286</v>
      </c>
      <c r="O13" s="12">
        <v>38</v>
      </c>
      <c r="P13" s="29" t="s">
        <v>988</v>
      </c>
      <c r="Q13" s="29"/>
      <c r="U13" s="14">
        <v>636</v>
      </c>
      <c r="V13" s="14">
        <v>50</v>
      </c>
    </row>
    <row r="14" spans="1:22" ht="15.95" customHeight="1" x14ac:dyDescent="0.25">
      <c r="A14" s="2"/>
      <c r="B14" s="15"/>
      <c r="C14" s="16"/>
      <c r="D14" s="17"/>
      <c r="E14" s="18"/>
      <c r="F14" s="18"/>
      <c r="G14" s="17"/>
      <c r="H14" s="19"/>
      <c r="I14" s="10"/>
      <c r="K14" s="44" t="s">
        <v>1294</v>
      </c>
      <c r="L14" s="45">
        <v>10</v>
      </c>
      <c r="N14" s="12" t="s">
        <v>1001</v>
      </c>
      <c r="O14" s="12">
        <v>27</v>
      </c>
      <c r="P14" s="29" t="s">
        <v>988</v>
      </c>
      <c r="Q14" s="29"/>
      <c r="U14" s="14">
        <v>651</v>
      </c>
      <c r="V14" s="14">
        <v>40</v>
      </c>
    </row>
    <row r="15" spans="1:22" ht="15.95" customHeight="1" x14ac:dyDescent="0.25">
      <c r="A15" s="2"/>
      <c r="B15" s="20"/>
      <c r="C15" s="39" t="s">
        <v>718</v>
      </c>
      <c r="D15" s="21"/>
      <c r="E15" s="22"/>
      <c r="F15" s="22"/>
      <c r="G15" s="21"/>
      <c r="H15" s="23"/>
      <c r="I15" s="7"/>
      <c r="K15" s="42" t="s">
        <v>1003</v>
      </c>
      <c r="L15" s="43">
        <v>-40</v>
      </c>
      <c r="N15" s="12" t="s">
        <v>1000</v>
      </c>
      <c r="O15" s="12">
        <v>27</v>
      </c>
      <c r="P15" s="29" t="s">
        <v>988</v>
      </c>
      <c r="Q15" s="29"/>
      <c r="U15" s="14">
        <v>666</v>
      </c>
      <c r="V15" s="14">
        <v>30</v>
      </c>
    </row>
    <row r="16" spans="1:22" ht="15.95" customHeight="1" x14ac:dyDescent="0.25">
      <c r="A16" s="2"/>
      <c r="B16" s="20"/>
      <c r="C16" s="39"/>
      <c r="D16" s="21"/>
      <c r="E16" s="28" t="str">
        <f>IF(E12&gt;0,U6,"")</f>
        <v/>
      </c>
      <c r="F16" s="28" t="s">
        <v>15</v>
      </c>
      <c r="H16" s="23"/>
      <c r="I16" s="7"/>
      <c r="K16" s="42" t="s">
        <v>1004</v>
      </c>
      <c r="L16" s="43">
        <v>10</v>
      </c>
      <c r="N16" s="12" t="s">
        <v>999</v>
      </c>
      <c r="O16" s="12">
        <v>33.5</v>
      </c>
      <c r="P16" s="29" t="s">
        <v>988</v>
      </c>
      <c r="Q16" s="29"/>
      <c r="U16" s="14">
        <v>681</v>
      </c>
      <c r="V16" s="14">
        <v>20</v>
      </c>
    </row>
    <row r="17" spans="1:22" ht="15.95" customHeight="1" thickBot="1" x14ac:dyDescent="0.3">
      <c r="A17" s="2"/>
      <c r="B17" s="24"/>
      <c r="C17" s="25"/>
      <c r="D17" s="26"/>
      <c r="E17" s="26"/>
      <c r="F17" s="26"/>
      <c r="G17" s="26"/>
      <c r="H17" s="27"/>
      <c r="I17" s="7"/>
      <c r="K17" s="44" t="s">
        <v>63</v>
      </c>
      <c r="L17" s="45">
        <v>-10</v>
      </c>
      <c r="N17" s="12" t="s">
        <v>998</v>
      </c>
      <c r="O17" s="12">
        <v>29</v>
      </c>
      <c r="P17" s="29" t="s">
        <v>988</v>
      </c>
      <c r="Q17" s="29"/>
      <c r="U17" s="14">
        <v>701</v>
      </c>
      <c r="V17" s="14">
        <v>0</v>
      </c>
    </row>
    <row r="18" spans="1:22" ht="15.95" customHeight="1" thickBot="1" x14ac:dyDescent="0.3">
      <c r="A18" s="2"/>
      <c r="B18" s="2"/>
      <c r="C18" s="2"/>
      <c r="D18" s="7"/>
      <c r="E18" s="7"/>
      <c r="F18" s="7"/>
      <c r="G18" s="7"/>
      <c r="H18" s="7"/>
      <c r="I18" s="7"/>
      <c r="K18" s="42" t="s">
        <v>64</v>
      </c>
      <c r="L18" s="43">
        <v>60</v>
      </c>
      <c r="N18" s="12" t="s">
        <v>990</v>
      </c>
      <c r="O18" s="12">
        <v>26</v>
      </c>
      <c r="P18" s="29" t="s">
        <v>988</v>
      </c>
      <c r="Q18" s="29"/>
    </row>
    <row r="19" spans="1:22" ht="15.95" customHeight="1" thickBot="1" x14ac:dyDescent="0.3">
      <c r="A19" s="2"/>
      <c r="B19" s="2"/>
      <c r="C19" s="3" t="s">
        <v>978</v>
      </c>
      <c r="D19" s="8"/>
      <c r="E19" s="40" t="s">
        <v>974</v>
      </c>
      <c r="F19" s="41"/>
      <c r="G19" s="5"/>
      <c r="H19" s="7"/>
      <c r="I19" s="7"/>
      <c r="K19" s="42" t="s">
        <v>1295</v>
      </c>
      <c r="L19" s="43">
        <v>-10</v>
      </c>
      <c r="N19" s="12" t="s">
        <v>991</v>
      </c>
      <c r="O19" s="12">
        <v>26</v>
      </c>
      <c r="P19" s="29" t="s">
        <v>988</v>
      </c>
      <c r="Q19" s="29"/>
      <c r="R19" s="12" t="s">
        <v>975</v>
      </c>
      <c r="U19" s="13">
        <f>LOOKUP(E19,N4:N19,O4:O19)</f>
        <v>0</v>
      </c>
    </row>
    <row r="20" spans="1:22" ht="15.95" customHeight="1" thickBot="1" x14ac:dyDescent="0.3">
      <c r="A20" s="2"/>
      <c r="B20" s="2"/>
      <c r="C20" s="2"/>
      <c r="D20" s="10"/>
      <c r="E20" s="11"/>
      <c r="F20" s="11"/>
      <c r="G20" s="11"/>
      <c r="H20" s="10"/>
      <c r="I20" s="10"/>
      <c r="K20" s="42" t="s">
        <v>65</v>
      </c>
      <c r="L20" s="43">
        <v>40</v>
      </c>
    </row>
    <row r="21" spans="1:22" ht="15.95" customHeight="1" x14ac:dyDescent="0.25">
      <c r="A21" s="2"/>
      <c r="B21" s="15"/>
      <c r="C21" s="16"/>
      <c r="D21" s="17"/>
      <c r="E21" s="18"/>
      <c r="F21" s="18"/>
      <c r="G21" s="17"/>
      <c r="H21" s="19"/>
      <c r="I21" s="10"/>
      <c r="K21" s="44" t="s">
        <v>66</v>
      </c>
      <c r="L21" s="45">
        <v>-20</v>
      </c>
      <c r="N21" s="12" t="s">
        <v>974</v>
      </c>
      <c r="R21" s="12" t="s">
        <v>976</v>
      </c>
      <c r="U21" s="13" t="e">
        <f>U6/U19*100</f>
        <v>#DIV/0!</v>
      </c>
    </row>
    <row r="22" spans="1:22" ht="15.95" customHeight="1" x14ac:dyDescent="0.25">
      <c r="A22" s="2"/>
      <c r="B22" s="20"/>
      <c r="C22" s="39" t="s">
        <v>973</v>
      </c>
      <c r="D22" s="21"/>
      <c r="E22" s="22"/>
      <c r="F22" s="22"/>
      <c r="G22" s="21"/>
      <c r="H22" s="23"/>
      <c r="I22" s="7"/>
      <c r="K22" s="42" t="s">
        <v>67</v>
      </c>
      <c r="L22" s="43">
        <v>10</v>
      </c>
      <c r="N22" s="12" t="s">
        <v>999</v>
      </c>
    </row>
    <row r="23" spans="1:22" ht="15.75" x14ac:dyDescent="0.25">
      <c r="A23" s="2"/>
      <c r="B23" s="20"/>
      <c r="C23" s="39"/>
      <c r="D23" s="21"/>
      <c r="E23" s="28" t="str">
        <f>IF(E12&gt;0,(IF(U19&gt;0,U21,"")),"")</f>
        <v/>
      </c>
      <c r="F23" s="30" t="str">
        <f>IF(U24="s","kg product / ha","litres product / ha")</f>
        <v>kg product / ha</v>
      </c>
      <c r="H23" s="23"/>
      <c r="I23" s="7"/>
      <c r="K23" s="44" t="s">
        <v>68</v>
      </c>
      <c r="L23" s="45">
        <v>0</v>
      </c>
      <c r="N23" s="12" t="s">
        <v>998</v>
      </c>
    </row>
    <row r="24" spans="1:22" ht="15.75" thickBot="1" x14ac:dyDescent="0.3">
      <c r="A24" s="2"/>
      <c r="B24" s="24"/>
      <c r="C24" s="25"/>
      <c r="D24" s="26"/>
      <c r="E24" s="26"/>
      <c r="F24" s="26"/>
      <c r="G24" s="26"/>
      <c r="H24" s="27"/>
      <c r="I24" s="7"/>
      <c r="K24" s="42" t="s">
        <v>69</v>
      </c>
      <c r="L24" s="43">
        <v>-10</v>
      </c>
      <c r="N24" s="12" t="s">
        <v>1001</v>
      </c>
      <c r="R24" s="12" t="s">
        <v>986</v>
      </c>
      <c r="U24" s="13" t="str">
        <f>LOOKUP(E19,N4:N19,P4:P19)</f>
        <v>S</v>
      </c>
    </row>
    <row r="25" spans="1:22" ht="15.75" customHeight="1" x14ac:dyDescent="0.25">
      <c r="A25" s="2"/>
      <c r="B25" s="2"/>
      <c r="C25" s="2"/>
      <c r="D25" s="7"/>
      <c r="E25" s="7"/>
      <c r="F25" s="7"/>
      <c r="G25" s="7"/>
      <c r="H25" s="7"/>
      <c r="I25" s="7"/>
      <c r="K25" s="42" t="s">
        <v>3</v>
      </c>
      <c r="L25" s="43">
        <v>-40</v>
      </c>
      <c r="N25" s="12" t="s">
        <v>1000</v>
      </c>
    </row>
    <row r="26" spans="1:22" x14ac:dyDescent="0.25">
      <c r="A26" s="2"/>
      <c r="B26" s="36" t="s">
        <v>980</v>
      </c>
      <c r="C26" s="36"/>
      <c r="D26" s="36"/>
      <c r="E26" s="36"/>
      <c r="F26" s="36"/>
      <c r="G26" s="36"/>
      <c r="H26" s="2"/>
      <c r="I26" s="2"/>
      <c r="K26" s="44" t="s">
        <v>1005</v>
      </c>
      <c r="L26" s="45">
        <v>0</v>
      </c>
      <c r="N26" s="12" t="s">
        <v>990</v>
      </c>
    </row>
    <row r="27" spans="1:22" x14ac:dyDescent="0.25">
      <c r="A27" s="2"/>
      <c r="B27" s="36"/>
      <c r="C27" s="36"/>
      <c r="D27" s="36"/>
      <c r="E27" s="36"/>
      <c r="F27" s="36"/>
      <c r="G27" s="36"/>
      <c r="H27" s="31"/>
      <c r="I27" s="2"/>
      <c r="K27" s="42" t="s">
        <v>1006</v>
      </c>
      <c r="L27" s="43">
        <v>0</v>
      </c>
      <c r="N27" s="12" t="s">
        <v>991</v>
      </c>
    </row>
    <row r="28" spans="1:22" x14ac:dyDescent="0.25">
      <c r="A28" s="2"/>
      <c r="B28" s="36"/>
      <c r="C28" s="36"/>
      <c r="D28" s="36"/>
      <c r="E28" s="36"/>
      <c r="F28" s="36"/>
      <c r="G28" s="36"/>
      <c r="H28" s="31"/>
      <c r="I28" s="2"/>
      <c r="K28" s="44" t="s">
        <v>70</v>
      </c>
      <c r="L28" s="45">
        <v>-50</v>
      </c>
      <c r="N28" s="12" t="s">
        <v>1286</v>
      </c>
    </row>
    <row r="29" spans="1:22" x14ac:dyDescent="0.25">
      <c r="A29" s="2"/>
      <c r="B29" s="36" t="s">
        <v>989</v>
      </c>
      <c r="C29" s="36"/>
      <c r="D29" s="36"/>
      <c r="E29" s="36"/>
      <c r="F29" s="36"/>
      <c r="G29" s="36"/>
      <c r="H29" s="36"/>
      <c r="I29" s="2"/>
      <c r="K29" s="42" t="s">
        <v>71</v>
      </c>
      <c r="L29" s="43">
        <v>-20</v>
      </c>
      <c r="N29" s="12" t="s">
        <v>1002</v>
      </c>
    </row>
    <row r="30" spans="1:22" x14ac:dyDescent="0.25">
      <c r="A30" s="2"/>
      <c r="B30" s="36"/>
      <c r="C30" s="36"/>
      <c r="D30" s="36"/>
      <c r="E30" s="36"/>
      <c r="F30" s="36"/>
      <c r="G30" s="36"/>
      <c r="H30" s="36"/>
      <c r="I30" s="2"/>
      <c r="K30" s="44" t="s">
        <v>72</v>
      </c>
      <c r="L30" s="45">
        <v>40</v>
      </c>
      <c r="N30" s="12" t="s">
        <v>977</v>
      </c>
    </row>
    <row r="31" spans="1:22" x14ac:dyDescent="0.25">
      <c r="K31" s="42" t="s">
        <v>1296</v>
      </c>
      <c r="L31" s="43">
        <v>20</v>
      </c>
      <c r="N31" s="12" t="s">
        <v>992</v>
      </c>
    </row>
    <row r="32" spans="1:22" x14ac:dyDescent="0.25">
      <c r="K32" s="44" t="s">
        <v>73</v>
      </c>
      <c r="L32" s="45">
        <v>-20</v>
      </c>
      <c r="N32" s="12" t="s">
        <v>993</v>
      </c>
    </row>
    <row r="33" spans="11:14" x14ac:dyDescent="0.25">
      <c r="K33" s="42" t="s">
        <v>74</v>
      </c>
      <c r="L33" s="43">
        <v>110</v>
      </c>
      <c r="N33" s="12" t="s">
        <v>994</v>
      </c>
    </row>
    <row r="34" spans="11:14" x14ac:dyDescent="0.25">
      <c r="K34" s="44" t="s">
        <v>1297</v>
      </c>
      <c r="L34" s="45">
        <v>0</v>
      </c>
      <c r="N34" s="12" t="s">
        <v>995</v>
      </c>
    </row>
    <row r="35" spans="11:14" x14ac:dyDescent="0.25">
      <c r="K35" s="42" t="s">
        <v>1298</v>
      </c>
      <c r="L35" s="43">
        <v>-30</v>
      </c>
      <c r="N35" s="12" t="s">
        <v>996</v>
      </c>
    </row>
    <row r="36" spans="11:14" x14ac:dyDescent="0.25">
      <c r="K36" s="42" t="s">
        <v>75</v>
      </c>
      <c r="L36" s="43">
        <v>-20</v>
      </c>
      <c r="N36" s="12" t="s">
        <v>997</v>
      </c>
    </row>
    <row r="37" spans="11:14" x14ac:dyDescent="0.25">
      <c r="K37" s="42" t="s">
        <v>76</v>
      </c>
      <c r="L37" s="43">
        <v>0</v>
      </c>
    </row>
    <row r="38" spans="11:14" x14ac:dyDescent="0.25">
      <c r="K38" s="42" t="s">
        <v>77</v>
      </c>
      <c r="L38" s="43">
        <v>10</v>
      </c>
    </row>
    <row r="39" spans="11:14" x14ac:dyDescent="0.25">
      <c r="K39" s="44" t="s">
        <v>1299</v>
      </c>
      <c r="L39" s="45">
        <v>10</v>
      </c>
    </row>
    <row r="40" spans="11:14" x14ac:dyDescent="0.25">
      <c r="K40" s="42" t="s">
        <v>78</v>
      </c>
      <c r="L40" s="43">
        <v>10</v>
      </c>
    </row>
    <row r="41" spans="11:14" x14ac:dyDescent="0.25">
      <c r="K41" s="44" t="s">
        <v>79</v>
      </c>
      <c r="L41" s="45">
        <v>-30</v>
      </c>
    </row>
    <row r="42" spans="11:14" x14ac:dyDescent="0.25">
      <c r="K42" s="44" t="s">
        <v>1161</v>
      </c>
      <c r="L42" s="45">
        <v>0</v>
      </c>
    </row>
    <row r="43" spans="11:14" x14ac:dyDescent="0.25">
      <c r="K43" s="44" t="s">
        <v>759</v>
      </c>
      <c r="L43" s="45">
        <v>0</v>
      </c>
    </row>
    <row r="44" spans="11:14" x14ac:dyDescent="0.25">
      <c r="K44" s="42" t="s">
        <v>1300</v>
      </c>
      <c r="L44" s="43">
        <v>10</v>
      </c>
    </row>
    <row r="45" spans="11:14" x14ac:dyDescent="0.25">
      <c r="K45" s="44" t="s">
        <v>1007</v>
      </c>
      <c r="L45" s="45">
        <v>0</v>
      </c>
    </row>
    <row r="46" spans="11:14" x14ac:dyDescent="0.25">
      <c r="K46" s="42" t="s">
        <v>80</v>
      </c>
      <c r="L46" s="43">
        <v>20</v>
      </c>
    </row>
    <row r="47" spans="11:14" x14ac:dyDescent="0.25">
      <c r="K47" s="44" t="s">
        <v>785</v>
      </c>
      <c r="L47" s="45">
        <v>60</v>
      </c>
    </row>
    <row r="48" spans="11:14" x14ac:dyDescent="0.25">
      <c r="K48" s="42" t="s">
        <v>81</v>
      </c>
      <c r="L48" s="43">
        <v>30</v>
      </c>
    </row>
    <row r="49" spans="11:12" x14ac:dyDescent="0.25">
      <c r="K49" s="44" t="s">
        <v>82</v>
      </c>
      <c r="L49" s="45">
        <v>20</v>
      </c>
    </row>
    <row r="50" spans="11:12" x14ac:dyDescent="0.25">
      <c r="K50" s="44" t="s">
        <v>1008</v>
      </c>
      <c r="L50" s="45">
        <v>-40</v>
      </c>
    </row>
    <row r="51" spans="11:12" x14ac:dyDescent="0.25">
      <c r="K51" s="42" t="s">
        <v>786</v>
      </c>
      <c r="L51" s="43">
        <v>-50</v>
      </c>
    </row>
    <row r="52" spans="11:12" x14ac:dyDescent="0.25">
      <c r="K52" s="42" t="s">
        <v>1162</v>
      </c>
      <c r="L52" s="43">
        <v>-10</v>
      </c>
    </row>
    <row r="53" spans="11:12" x14ac:dyDescent="0.25">
      <c r="K53" s="44" t="s">
        <v>83</v>
      </c>
      <c r="L53" s="45">
        <v>10</v>
      </c>
    </row>
    <row r="54" spans="11:12" x14ac:dyDescent="0.25">
      <c r="K54" s="42" t="s">
        <v>84</v>
      </c>
      <c r="L54" s="43">
        <v>40</v>
      </c>
    </row>
    <row r="55" spans="11:12" x14ac:dyDescent="0.25">
      <c r="K55" s="44" t="s">
        <v>85</v>
      </c>
      <c r="L55" s="45">
        <v>40</v>
      </c>
    </row>
    <row r="56" spans="11:12" x14ac:dyDescent="0.25">
      <c r="K56" s="42" t="s">
        <v>86</v>
      </c>
      <c r="L56" s="43">
        <v>20</v>
      </c>
    </row>
    <row r="57" spans="11:12" x14ac:dyDescent="0.25">
      <c r="K57" s="44" t="s">
        <v>87</v>
      </c>
      <c r="L57" s="45">
        <v>10</v>
      </c>
    </row>
    <row r="58" spans="11:12" x14ac:dyDescent="0.25">
      <c r="K58" s="42" t="s">
        <v>1301</v>
      </c>
      <c r="L58" s="43">
        <v>20</v>
      </c>
    </row>
    <row r="59" spans="11:12" x14ac:dyDescent="0.25">
      <c r="K59" s="44" t="s">
        <v>1302</v>
      </c>
      <c r="L59" s="45">
        <v>-20</v>
      </c>
    </row>
    <row r="60" spans="11:12" x14ac:dyDescent="0.25">
      <c r="K60" s="42" t="s">
        <v>88</v>
      </c>
      <c r="L60" s="43">
        <v>80</v>
      </c>
    </row>
    <row r="61" spans="11:12" x14ac:dyDescent="0.25">
      <c r="K61" s="44" t="s">
        <v>89</v>
      </c>
      <c r="L61" s="45">
        <v>50</v>
      </c>
    </row>
    <row r="62" spans="11:12" x14ac:dyDescent="0.25">
      <c r="K62" s="42" t="s">
        <v>1303</v>
      </c>
      <c r="L62" s="43">
        <v>20</v>
      </c>
    </row>
    <row r="63" spans="11:12" x14ac:dyDescent="0.25">
      <c r="K63" s="44" t="s">
        <v>719</v>
      </c>
      <c r="L63" s="45">
        <v>100</v>
      </c>
    </row>
    <row r="64" spans="11:12" x14ac:dyDescent="0.25">
      <c r="K64" s="42" t="s">
        <v>90</v>
      </c>
      <c r="L64" s="43">
        <v>10</v>
      </c>
    </row>
    <row r="65" spans="11:12" x14ac:dyDescent="0.25">
      <c r="K65" s="44" t="s">
        <v>91</v>
      </c>
      <c r="L65" s="45">
        <v>60</v>
      </c>
    </row>
    <row r="66" spans="11:12" x14ac:dyDescent="0.25">
      <c r="K66" s="42" t="s">
        <v>1009</v>
      </c>
      <c r="L66" s="43">
        <v>-40</v>
      </c>
    </row>
    <row r="67" spans="11:12" x14ac:dyDescent="0.25">
      <c r="K67" s="44" t="s">
        <v>1304</v>
      </c>
      <c r="L67" s="45">
        <v>30</v>
      </c>
    </row>
    <row r="68" spans="11:12" x14ac:dyDescent="0.25">
      <c r="K68" s="42" t="s">
        <v>1305</v>
      </c>
      <c r="L68" s="43">
        <v>20</v>
      </c>
    </row>
    <row r="69" spans="11:12" x14ac:dyDescent="0.25">
      <c r="K69" s="44" t="s">
        <v>92</v>
      </c>
      <c r="L69" s="45">
        <v>0</v>
      </c>
    </row>
    <row r="70" spans="11:12" x14ac:dyDescent="0.25">
      <c r="K70" s="42" t="s">
        <v>93</v>
      </c>
      <c r="L70" s="43">
        <v>-10</v>
      </c>
    </row>
    <row r="71" spans="11:12" x14ac:dyDescent="0.25">
      <c r="K71" s="44" t="s">
        <v>491</v>
      </c>
      <c r="L71" s="45">
        <v>-30</v>
      </c>
    </row>
    <row r="72" spans="11:12" x14ac:dyDescent="0.25">
      <c r="K72" s="42" t="s">
        <v>1010</v>
      </c>
      <c r="L72" s="43">
        <v>-10</v>
      </c>
    </row>
    <row r="73" spans="11:12" x14ac:dyDescent="0.25">
      <c r="K73" s="44" t="s">
        <v>94</v>
      </c>
      <c r="L73" s="45">
        <v>50</v>
      </c>
    </row>
    <row r="74" spans="11:12" x14ac:dyDescent="0.25">
      <c r="K74" s="42" t="s">
        <v>95</v>
      </c>
      <c r="L74" s="43">
        <v>60</v>
      </c>
    </row>
    <row r="75" spans="11:12" x14ac:dyDescent="0.25">
      <c r="K75" s="44" t="s">
        <v>96</v>
      </c>
      <c r="L75" s="45">
        <v>60</v>
      </c>
    </row>
    <row r="76" spans="11:12" x14ac:dyDescent="0.25">
      <c r="K76" s="42" t="s">
        <v>97</v>
      </c>
      <c r="L76" s="43">
        <v>40</v>
      </c>
    </row>
    <row r="77" spans="11:12" x14ac:dyDescent="0.25">
      <c r="K77" s="44" t="s">
        <v>98</v>
      </c>
      <c r="L77" s="45">
        <v>30</v>
      </c>
    </row>
    <row r="78" spans="11:12" x14ac:dyDescent="0.25">
      <c r="K78" s="42" t="s">
        <v>1011</v>
      </c>
      <c r="L78" s="43">
        <v>20</v>
      </c>
    </row>
    <row r="79" spans="11:12" x14ac:dyDescent="0.25">
      <c r="K79" s="44" t="s">
        <v>99</v>
      </c>
      <c r="L79" s="45">
        <v>30</v>
      </c>
    </row>
    <row r="80" spans="11:12" x14ac:dyDescent="0.25">
      <c r="K80" s="42" t="s">
        <v>100</v>
      </c>
      <c r="L80" s="43">
        <v>10</v>
      </c>
    </row>
    <row r="81" spans="11:12" x14ac:dyDescent="0.25">
      <c r="K81" s="44" t="s">
        <v>720</v>
      </c>
      <c r="L81" s="45">
        <v>-20</v>
      </c>
    </row>
    <row r="82" spans="11:12" x14ac:dyDescent="0.25">
      <c r="K82" s="42" t="s">
        <v>101</v>
      </c>
      <c r="L82" s="43">
        <v>20</v>
      </c>
    </row>
    <row r="83" spans="11:12" x14ac:dyDescent="0.25">
      <c r="K83" s="42" t="s">
        <v>102</v>
      </c>
      <c r="L83" s="43">
        <v>-10</v>
      </c>
    </row>
    <row r="84" spans="11:12" x14ac:dyDescent="0.25">
      <c r="K84" s="44" t="s">
        <v>721</v>
      </c>
      <c r="L84" s="45">
        <v>0</v>
      </c>
    </row>
    <row r="85" spans="11:12" x14ac:dyDescent="0.25">
      <c r="K85" s="42" t="s">
        <v>1012</v>
      </c>
      <c r="L85" s="43">
        <v>20</v>
      </c>
    </row>
    <row r="86" spans="11:12" x14ac:dyDescent="0.25">
      <c r="K86" s="44" t="s">
        <v>1306</v>
      </c>
      <c r="L86" s="45">
        <v>-30</v>
      </c>
    </row>
    <row r="87" spans="11:12" x14ac:dyDescent="0.25">
      <c r="K87" s="42" t="s">
        <v>103</v>
      </c>
      <c r="L87" s="43">
        <v>10</v>
      </c>
    </row>
    <row r="88" spans="11:12" x14ac:dyDescent="0.25">
      <c r="K88" s="44" t="s">
        <v>1307</v>
      </c>
      <c r="L88" s="45">
        <v>0</v>
      </c>
    </row>
    <row r="89" spans="11:12" x14ac:dyDescent="0.25">
      <c r="K89" s="42" t="s">
        <v>1308</v>
      </c>
      <c r="L89" s="43">
        <v>10</v>
      </c>
    </row>
    <row r="90" spans="11:12" x14ac:dyDescent="0.25">
      <c r="K90" s="44" t="s">
        <v>787</v>
      </c>
      <c r="L90" s="45">
        <v>-20</v>
      </c>
    </row>
    <row r="91" spans="11:12" x14ac:dyDescent="0.25">
      <c r="K91" s="42" t="s">
        <v>1013</v>
      </c>
      <c r="L91" s="43">
        <v>-20</v>
      </c>
    </row>
    <row r="92" spans="11:12" x14ac:dyDescent="0.25">
      <c r="K92" s="42" t="s">
        <v>104</v>
      </c>
      <c r="L92" s="43">
        <v>-10</v>
      </c>
    </row>
    <row r="93" spans="11:12" x14ac:dyDescent="0.25">
      <c r="K93" s="42" t="s">
        <v>105</v>
      </c>
      <c r="L93" s="43">
        <v>0</v>
      </c>
    </row>
    <row r="94" spans="11:12" x14ac:dyDescent="0.25">
      <c r="K94" s="42" t="s">
        <v>106</v>
      </c>
      <c r="L94" s="43">
        <v>-30</v>
      </c>
    </row>
    <row r="95" spans="11:12" x14ac:dyDescent="0.25">
      <c r="K95" s="44" t="s">
        <v>1014</v>
      </c>
      <c r="L95" s="45">
        <v>-50</v>
      </c>
    </row>
    <row r="96" spans="11:12" x14ac:dyDescent="0.25">
      <c r="K96" s="42" t="s">
        <v>1015</v>
      </c>
      <c r="L96" s="43">
        <v>60</v>
      </c>
    </row>
    <row r="97" spans="11:12" x14ac:dyDescent="0.25">
      <c r="K97" s="44" t="s">
        <v>1309</v>
      </c>
      <c r="L97" s="45">
        <v>150</v>
      </c>
    </row>
    <row r="98" spans="11:12" x14ac:dyDescent="0.25">
      <c r="K98" s="42" t="s">
        <v>1016</v>
      </c>
      <c r="L98" s="43">
        <v>10</v>
      </c>
    </row>
    <row r="99" spans="11:12" x14ac:dyDescent="0.25">
      <c r="K99" s="44" t="s">
        <v>1017</v>
      </c>
      <c r="L99" s="45">
        <v>-30</v>
      </c>
    </row>
    <row r="100" spans="11:12" x14ac:dyDescent="0.25">
      <c r="K100" s="42" t="s">
        <v>107</v>
      </c>
      <c r="L100" s="43">
        <v>0</v>
      </c>
    </row>
    <row r="101" spans="11:12" x14ac:dyDescent="0.25">
      <c r="K101" s="44" t="s">
        <v>108</v>
      </c>
      <c r="L101" s="45">
        <v>20</v>
      </c>
    </row>
    <row r="102" spans="11:12" x14ac:dyDescent="0.25">
      <c r="K102" s="44" t="s">
        <v>1310</v>
      </c>
      <c r="L102" s="45">
        <v>10</v>
      </c>
    </row>
    <row r="103" spans="11:12" x14ac:dyDescent="0.25">
      <c r="K103" s="42" t="s">
        <v>109</v>
      </c>
      <c r="L103" s="43">
        <v>-10</v>
      </c>
    </row>
    <row r="104" spans="11:12" x14ac:dyDescent="0.25">
      <c r="K104" s="44" t="s">
        <v>1163</v>
      </c>
      <c r="L104" s="45">
        <v>-10</v>
      </c>
    </row>
    <row r="105" spans="11:12" x14ac:dyDescent="0.25">
      <c r="K105" s="42" t="s">
        <v>1018</v>
      </c>
      <c r="L105" s="43">
        <v>-10</v>
      </c>
    </row>
    <row r="106" spans="11:12" x14ac:dyDescent="0.25">
      <c r="K106" s="44" t="s">
        <v>110</v>
      </c>
      <c r="L106" s="45">
        <v>10</v>
      </c>
    </row>
    <row r="107" spans="11:12" x14ac:dyDescent="0.25">
      <c r="K107" s="42" t="s">
        <v>500</v>
      </c>
      <c r="L107" s="43">
        <v>20</v>
      </c>
    </row>
    <row r="108" spans="11:12" x14ac:dyDescent="0.25">
      <c r="K108" s="42" t="s">
        <v>111</v>
      </c>
      <c r="L108" s="43">
        <v>40</v>
      </c>
    </row>
    <row r="109" spans="11:12" x14ac:dyDescent="0.25">
      <c r="K109" s="44" t="s">
        <v>4</v>
      </c>
      <c r="L109" s="45">
        <v>-30</v>
      </c>
    </row>
    <row r="110" spans="11:12" x14ac:dyDescent="0.25">
      <c r="K110" s="42" t="s">
        <v>112</v>
      </c>
      <c r="L110" s="43">
        <v>0</v>
      </c>
    </row>
    <row r="111" spans="11:12" x14ac:dyDescent="0.25">
      <c r="K111" s="44" t="s">
        <v>689</v>
      </c>
      <c r="L111" s="45">
        <v>-30</v>
      </c>
    </row>
    <row r="112" spans="11:12" x14ac:dyDescent="0.25">
      <c r="K112" s="42" t="s">
        <v>1164</v>
      </c>
      <c r="L112" s="43">
        <v>-50</v>
      </c>
    </row>
    <row r="113" spans="11:12" x14ac:dyDescent="0.25">
      <c r="K113" s="44" t="s">
        <v>1165</v>
      </c>
      <c r="L113" s="45">
        <v>0</v>
      </c>
    </row>
    <row r="114" spans="11:12" x14ac:dyDescent="0.25">
      <c r="K114" s="42" t="s">
        <v>113</v>
      </c>
      <c r="L114" s="43">
        <v>30</v>
      </c>
    </row>
    <row r="115" spans="11:12" x14ac:dyDescent="0.25">
      <c r="K115" s="44" t="s">
        <v>114</v>
      </c>
      <c r="L115" s="45">
        <v>-30</v>
      </c>
    </row>
    <row r="116" spans="11:12" x14ac:dyDescent="0.25">
      <c r="K116" s="42" t="s">
        <v>1019</v>
      </c>
      <c r="L116" s="43">
        <v>-40</v>
      </c>
    </row>
    <row r="117" spans="11:12" x14ac:dyDescent="0.25">
      <c r="K117" s="44" t="s">
        <v>1166</v>
      </c>
      <c r="L117" s="45">
        <v>-30</v>
      </c>
    </row>
    <row r="118" spans="11:12" x14ac:dyDescent="0.25">
      <c r="K118" s="44" t="s">
        <v>1020</v>
      </c>
      <c r="L118" s="45">
        <v>20</v>
      </c>
    </row>
    <row r="119" spans="11:12" x14ac:dyDescent="0.25">
      <c r="K119" s="42" t="s">
        <v>1311</v>
      </c>
      <c r="L119" s="43">
        <v>-10</v>
      </c>
    </row>
    <row r="120" spans="11:12" x14ac:dyDescent="0.25">
      <c r="K120" s="42" t="s">
        <v>788</v>
      </c>
      <c r="L120" s="43">
        <v>20</v>
      </c>
    </row>
    <row r="121" spans="11:12" x14ac:dyDescent="0.25">
      <c r="K121" s="42" t="s">
        <v>115</v>
      </c>
      <c r="L121" s="43">
        <v>20</v>
      </c>
    </row>
    <row r="122" spans="11:12" x14ac:dyDescent="0.25">
      <c r="K122" s="42" t="s">
        <v>116</v>
      </c>
      <c r="L122" s="43">
        <v>-10</v>
      </c>
    </row>
    <row r="123" spans="11:12" x14ac:dyDescent="0.25">
      <c r="K123" s="44" t="s">
        <v>1312</v>
      </c>
      <c r="L123" s="45">
        <v>30</v>
      </c>
    </row>
    <row r="124" spans="11:12" x14ac:dyDescent="0.25">
      <c r="K124" s="42" t="s">
        <v>117</v>
      </c>
      <c r="L124" s="43">
        <v>40</v>
      </c>
    </row>
    <row r="125" spans="11:12" x14ac:dyDescent="0.25">
      <c r="K125" s="44" t="s">
        <v>6</v>
      </c>
      <c r="L125" s="45">
        <v>-70</v>
      </c>
    </row>
    <row r="126" spans="11:12" x14ac:dyDescent="0.25">
      <c r="K126" s="42" t="s">
        <v>118</v>
      </c>
      <c r="L126" s="43">
        <v>-30</v>
      </c>
    </row>
    <row r="127" spans="11:12" x14ac:dyDescent="0.25">
      <c r="K127" s="44" t="s">
        <v>1167</v>
      </c>
      <c r="L127" s="45">
        <v>-50</v>
      </c>
    </row>
    <row r="128" spans="11:12" x14ac:dyDescent="0.25">
      <c r="K128" s="42" t="s">
        <v>119</v>
      </c>
      <c r="L128" s="43">
        <v>-30</v>
      </c>
    </row>
    <row r="129" spans="11:12" x14ac:dyDescent="0.25">
      <c r="K129" s="44" t="s">
        <v>120</v>
      </c>
      <c r="L129" s="45">
        <v>90</v>
      </c>
    </row>
    <row r="130" spans="11:12" x14ac:dyDescent="0.25">
      <c r="K130" s="42" t="s">
        <v>121</v>
      </c>
      <c r="L130" s="43">
        <v>0</v>
      </c>
    </row>
    <row r="131" spans="11:12" x14ac:dyDescent="0.25">
      <c r="K131" s="44" t="s">
        <v>722</v>
      </c>
      <c r="L131" s="45">
        <v>10</v>
      </c>
    </row>
    <row r="132" spans="11:12" x14ac:dyDescent="0.25">
      <c r="K132" s="42" t="s">
        <v>1021</v>
      </c>
      <c r="L132" s="43">
        <v>-40</v>
      </c>
    </row>
    <row r="133" spans="11:12" x14ac:dyDescent="0.25">
      <c r="K133" s="44" t="s">
        <v>122</v>
      </c>
      <c r="L133" s="45">
        <v>30</v>
      </c>
    </row>
    <row r="134" spans="11:12" x14ac:dyDescent="0.25">
      <c r="K134" s="42" t="s">
        <v>789</v>
      </c>
      <c r="L134" s="43">
        <v>-10</v>
      </c>
    </row>
    <row r="135" spans="11:12" x14ac:dyDescent="0.25">
      <c r="K135" s="44" t="s">
        <v>123</v>
      </c>
      <c r="L135" s="45">
        <v>10</v>
      </c>
    </row>
    <row r="136" spans="11:12" x14ac:dyDescent="0.25">
      <c r="K136" s="42" t="s">
        <v>124</v>
      </c>
      <c r="L136" s="43">
        <v>10</v>
      </c>
    </row>
    <row r="137" spans="11:12" x14ac:dyDescent="0.25">
      <c r="K137" s="44" t="s">
        <v>1168</v>
      </c>
      <c r="L137" s="45">
        <v>0</v>
      </c>
    </row>
    <row r="138" spans="11:12" x14ac:dyDescent="0.25">
      <c r="K138" s="44" t="s">
        <v>125</v>
      </c>
      <c r="L138" s="45">
        <v>-30</v>
      </c>
    </row>
    <row r="139" spans="11:12" x14ac:dyDescent="0.25">
      <c r="K139" s="42" t="s">
        <v>126</v>
      </c>
      <c r="L139" s="43">
        <v>40</v>
      </c>
    </row>
    <row r="140" spans="11:12" x14ac:dyDescent="0.25">
      <c r="K140" s="44" t="s">
        <v>127</v>
      </c>
      <c r="L140" s="45">
        <v>0</v>
      </c>
    </row>
    <row r="141" spans="11:12" x14ac:dyDescent="0.25">
      <c r="K141" s="42" t="s">
        <v>760</v>
      </c>
      <c r="L141" s="43">
        <v>-30</v>
      </c>
    </row>
    <row r="142" spans="11:12" x14ac:dyDescent="0.25">
      <c r="K142" s="42" t="s">
        <v>128</v>
      </c>
      <c r="L142" s="43">
        <v>40</v>
      </c>
    </row>
    <row r="143" spans="11:12" x14ac:dyDescent="0.25">
      <c r="K143" s="44" t="s">
        <v>129</v>
      </c>
      <c r="L143" s="45">
        <v>10</v>
      </c>
    </row>
    <row r="144" spans="11:12" x14ac:dyDescent="0.25">
      <c r="K144" s="42" t="s">
        <v>7</v>
      </c>
      <c r="L144" s="43">
        <v>-20</v>
      </c>
    </row>
    <row r="145" spans="11:12" x14ac:dyDescent="0.25">
      <c r="K145" s="44" t="s">
        <v>130</v>
      </c>
      <c r="L145" s="45">
        <v>-10</v>
      </c>
    </row>
    <row r="146" spans="11:12" x14ac:dyDescent="0.25">
      <c r="K146" s="42" t="s">
        <v>1169</v>
      </c>
      <c r="L146" s="43">
        <v>-50</v>
      </c>
    </row>
    <row r="147" spans="11:12" x14ac:dyDescent="0.25">
      <c r="K147" s="44" t="s">
        <v>761</v>
      </c>
      <c r="L147" s="45">
        <v>40</v>
      </c>
    </row>
    <row r="148" spans="11:12" x14ac:dyDescent="0.25">
      <c r="K148" s="44" t="s">
        <v>1022</v>
      </c>
      <c r="L148" s="45">
        <v>0</v>
      </c>
    </row>
    <row r="149" spans="11:12" x14ac:dyDescent="0.25">
      <c r="K149" s="42" t="s">
        <v>1313</v>
      </c>
      <c r="L149" s="43">
        <v>0</v>
      </c>
    </row>
    <row r="150" spans="11:12" x14ac:dyDescent="0.25">
      <c r="K150" s="44" t="s">
        <v>131</v>
      </c>
      <c r="L150" s="45">
        <v>110</v>
      </c>
    </row>
    <row r="151" spans="11:12" x14ac:dyDescent="0.25">
      <c r="K151" s="42" t="s">
        <v>132</v>
      </c>
      <c r="L151" s="43">
        <v>50</v>
      </c>
    </row>
    <row r="152" spans="11:12" x14ac:dyDescent="0.25">
      <c r="K152" s="42" t="s">
        <v>133</v>
      </c>
      <c r="L152" s="43">
        <v>30</v>
      </c>
    </row>
    <row r="153" spans="11:12" x14ac:dyDescent="0.25">
      <c r="K153" s="44" t="s">
        <v>8</v>
      </c>
      <c r="L153" s="45">
        <v>-50</v>
      </c>
    </row>
    <row r="154" spans="11:12" x14ac:dyDescent="0.25">
      <c r="K154" s="42" t="s">
        <v>134</v>
      </c>
      <c r="L154" s="43">
        <v>20</v>
      </c>
    </row>
    <row r="155" spans="11:12" x14ac:dyDescent="0.25">
      <c r="K155" s="44" t="s">
        <v>135</v>
      </c>
      <c r="L155" s="45">
        <v>-20</v>
      </c>
    </row>
    <row r="156" spans="11:12" x14ac:dyDescent="0.25">
      <c r="K156" s="42" t="s">
        <v>136</v>
      </c>
      <c r="L156" s="43">
        <v>40</v>
      </c>
    </row>
    <row r="157" spans="11:12" x14ac:dyDescent="0.25">
      <c r="K157" s="44" t="s">
        <v>137</v>
      </c>
      <c r="L157" s="45">
        <v>60</v>
      </c>
    </row>
    <row r="158" spans="11:12" x14ac:dyDescent="0.25">
      <c r="K158" s="42" t="s">
        <v>138</v>
      </c>
      <c r="L158" s="43">
        <v>-20</v>
      </c>
    </row>
    <row r="159" spans="11:12" x14ac:dyDescent="0.25">
      <c r="K159" s="44" t="s">
        <v>139</v>
      </c>
      <c r="L159" s="45">
        <v>-10</v>
      </c>
    </row>
    <row r="160" spans="11:12" x14ac:dyDescent="0.25">
      <c r="K160" s="44" t="s">
        <v>140</v>
      </c>
      <c r="L160" s="45">
        <v>-60</v>
      </c>
    </row>
    <row r="161" spans="11:12" x14ac:dyDescent="0.25">
      <c r="K161" s="42" t="s">
        <v>141</v>
      </c>
      <c r="L161" s="43">
        <v>-30</v>
      </c>
    </row>
    <row r="162" spans="11:12" x14ac:dyDescent="0.25">
      <c r="K162" s="44" t="s">
        <v>142</v>
      </c>
      <c r="L162" s="45">
        <v>70</v>
      </c>
    </row>
    <row r="163" spans="11:12" x14ac:dyDescent="0.25">
      <c r="K163" s="44" t="s">
        <v>143</v>
      </c>
      <c r="L163" s="45">
        <v>-10</v>
      </c>
    </row>
    <row r="164" spans="11:12" x14ac:dyDescent="0.25">
      <c r="K164" s="42" t="s">
        <v>1314</v>
      </c>
      <c r="L164" s="43">
        <v>-70</v>
      </c>
    </row>
    <row r="165" spans="11:12" x14ac:dyDescent="0.25">
      <c r="K165" s="44" t="s">
        <v>144</v>
      </c>
      <c r="L165" s="45">
        <v>50</v>
      </c>
    </row>
    <row r="166" spans="11:12" x14ac:dyDescent="0.25">
      <c r="K166" s="42" t="s">
        <v>145</v>
      </c>
      <c r="L166" s="43">
        <v>-20</v>
      </c>
    </row>
    <row r="167" spans="11:12" x14ac:dyDescent="0.25">
      <c r="K167" s="42" t="s">
        <v>146</v>
      </c>
      <c r="L167" s="43">
        <v>20</v>
      </c>
    </row>
    <row r="168" spans="11:12" x14ac:dyDescent="0.25">
      <c r="K168" s="44" t="s">
        <v>708</v>
      </c>
      <c r="L168" s="45">
        <v>-10</v>
      </c>
    </row>
    <row r="169" spans="11:12" x14ac:dyDescent="0.25">
      <c r="K169" s="42" t="s">
        <v>1023</v>
      </c>
      <c r="L169" s="43">
        <v>-50</v>
      </c>
    </row>
    <row r="170" spans="11:12" x14ac:dyDescent="0.25">
      <c r="K170" s="44" t="s">
        <v>1024</v>
      </c>
      <c r="L170" s="45">
        <v>0</v>
      </c>
    </row>
    <row r="171" spans="11:12" x14ac:dyDescent="0.25">
      <c r="K171" s="42" t="s">
        <v>10</v>
      </c>
      <c r="L171" s="43">
        <v>-10</v>
      </c>
    </row>
    <row r="172" spans="11:12" x14ac:dyDescent="0.25">
      <c r="K172" s="44" t="s">
        <v>147</v>
      </c>
      <c r="L172" s="45">
        <v>-30</v>
      </c>
    </row>
    <row r="173" spans="11:12" x14ac:dyDescent="0.25">
      <c r="K173" s="42" t="s">
        <v>1315</v>
      </c>
      <c r="L173" s="43">
        <v>-30</v>
      </c>
    </row>
    <row r="174" spans="11:12" x14ac:dyDescent="0.25">
      <c r="K174" s="44" t="s">
        <v>1316</v>
      </c>
      <c r="L174" s="45">
        <v>-60</v>
      </c>
    </row>
    <row r="175" spans="11:12" x14ac:dyDescent="0.25">
      <c r="K175" s="42" t="s">
        <v>148</v>
      </c>
      <c r="L175" s="43">
        <v>-10</v>
      </c>
    </row>
    <row r="176" spans="11:12" x14ac:dyDescent="0.25">
      <c r="K176" s="42" t="s">
        <v>149</v>
      </c>
      <c r="L176" s="43">
        <v>0</v>
      </c>
    </row>
    <row r="177" spans="11:12" x14ac:dyDescent="0.25">
      <c r="K177" s="44" t="s">
        <v>150</v>
      </c>
      <c r="L177" s="45">
        <v>60</v>
      </c>
    </row>
    <row r="178" spans="11:12" x14ac:dyDescent="0.25">
      <c r="K178" s="42" t="s">
        <v>1317</v>
      </c>
      <c r="L178" s="43">
        <v>50</v>
      </c>
    </row>
    <row r="179" spans="11:12" x14ac:dyDescent="0.25">
      <c r="K179" s="42" t="s">
        <v>151</v>
      </c>
      <c r="L179" s="43">
        <v>80</v>
      </c>
    </row>
    <row r="180" spans="11:12" x14ac:dyDescent="0.25">
      <c r="K180" s="44" t="s">
        <v>11</v>
      </c>
      <c r="L180" s="45">
        <v>0</v>
      </c>
    </row>
    <row r="181" spans="11:12" x14ac:dyDescent="0.25">
      <c r="K181" s="44" t="s">
        <v>12</v>
      </c>
      <c r="L181" s="45">
        <v>-10</v>
      </c>
    </row>
    <row r="182" spans="11:12" x14ac:dyDescent="0.25">
      <c r="K182" s="42" t="s">
        <v>152</v>
      </c>
      <c r="L182" s="43">
        <v>0</v>
      </c>
    </row>
    <row r="183" spans="11:12" x14ac:dyDescent="0.25">
      <c r="K183" s="44" t="s">
        <v>1318</v>
      </c>
      <c r="L183" s="45">
        <v>-50</v>
      </c>
    </row>
    <row r="184" spans="11:12" x14ac:dyDescent="0.25">
      <c r="K184" s="42" t="s">
        <v>1319</v>
      </c>
      <c r="L184" s="43">
        <v>-20</v>
      </c>
    </row>
    <row r="185" spans="11:12" x14ac:dyDescent="0.25">
      <c r="K185" s="44" t="s">
        <v>723</v>
      </c>
      <c r="L185" s="45">
        <v>30</v>
      </c>
    </row>
    <row r="186" spans="11:12" x14ac:dyDescent="0.25">
      <c r="K186" s="42" t="s">
        <v>13</v>
      </c>
      <c r="L186" s="43">
        <v>-30</v>
      </c>
    </row>
    <row r="187" spans="11:12" x14ac:dyDescent="0.25">
      <c r="K187" s="44" t="s">
        <v>1320</v>
      </c>
      <c r="L187" s="45">
        <v>80</v>
      </c>
    </row>
    <row r="188" spans="11:12" x14ac:dyDescent="0.25">
      <c r="K188" s="42" t="s">
        <v>153</v>
      </c>
      <c r="L188" s="43">
        <v>0</v>
      </c>
    </row>
    <row r="189" spans="11:12" x14ac:dyDescent="0.25">
      <c r="K189" s="44" t="s">
        <v>154</v>
      </c>
      <c r="L189" s="45">
        <v>-50</v>
      </c>
    </row>
    <row r="190" spans="11:12" x14ac:dyDescent="0.25">
      <c r="K190" s="42" t="s">
        <v>155</v>
      </c>
      <c r="L190" s="43">
        <v>40</v>
      </c>
    </row>
    <row r="191" spans="11:12" x14ac:dyDescent="0.25">
      <c r="K191" s="44" t="s">
        <v>156</v>
      </c>
      <c r="L191" s="45">
        <v>-20</v>
      </c>
    </row>
    <row r="192" spans="11:12" x14ac:dyDescent="0.25">
      <c r="K192" s="42" t="s">
        <v>1321</v>
      </c>
      <c r="L192" s="43">
        <v>0</v>
      </c>
    </row>
    <row r="193" spans="11:12" x14ac:dyDescent="0.25">
      <c r="K193" s="42" t="s">
        <v>690</v>
      </c>
      <c r="L193" s="43">
        <v>20</v>
      </c>
    </row>
    <row r="194" spans="11:12" x14ac:dyDescent="0.25">
      <c r="K194" s="44" t="s">
        <v>1025</v>
      </c>
      <c r="L194" s="45">
        <v>10</v>
      </c>
    </row>
    <row r="195" spans="11:12" x14ac:dyDescent="0.25">
      <c r="K195" s="42" t="s">
        <v>157</v>
      </c>
      <c r="L195" s="43">
        <v>-20</v>
      </c>
    </row>
    <row r="196" spans="11:12" x14ac:dyDescent="0.25">
      <c r="K196" s="44" t="s">
        <v>158</v>
      </c>
      <c r="L196" s="45">
        <v>10</v>
      </c>
    </row>
    <row r="197" spans="11:12" x14ac:dyDescent="0.25">
      <c r="K197" s="42" t="s">
        <v>1026</v>
      </c>
      <c r="L197" s="43">
        <v>-50</v>
      </c>
    </row>
    <row r="198" spans="11:12" x14ac:dyDescent="0.25">
      <c r="K198" s="44" t="s">
        <v>14</v>
      </c>
      <c r="L198" s="45">
        <v>0</v>
      </c>
    </row>
    <row r="199" spans="11:12" x14ac:dyDescent="0.25">
      <c r="K199" s="42" t="s">
        <v>16</v>
      </c>
      <c r="L199" s="43">
        <v>-10</v>
      </c>
    </row>
    <row r="200" spans="11:12" x14ac:dyDescent="0.25">
      <c r="K200" s="44" t="s">
        <v>159</v>
      </c>
      <c r="L200" s="45">
        <v>50</v>
      </c>
    </row>
    <row r="201" spans="11:12" x14ac:dyDescent="0.25">
      <c r="K201" s="42" t="s">
        <v>160</v>
      </c>
      <c r="L201" s="43">
        <v>40</v>
      </c>
    </row>
    <row r="202" spans="11:12" x14ac:dyDescent="0.25">
      <c r="K202" s="44" t="s">
        <v>161</v>
      </c>
      <c r="L202" s="45">
        <v>0</v>
      </c>
    </row>
    <row r="203" spans="11:12" x14ac:dyDescent="0.25">
      <c r="K203" s="44" t="s">
        <v>17</v>
      </c>
      <c r="L203" s="45">
        <v>0</v>
      </c>
    </row>
    <row r="204" spans="11:12" x14ac:dyDescent="0.25">
      <c r="K204" s="42" t="s">
        <v>1027</v>
      </c>
      <c r="L204" s="43">
        <v>40</v>
      </c>
    </row>
    <row r="205" spans="11:12" x14ac:dyDescent="0.25">
      <c r="K205" s="44" t="s">
        <v>162</v>
      </c>
      <c r="L205" s="45">
        <v>30</v>
      </c>
    </row>
    <row r="206" spans="11:12" x14ac:dyDescent="0.25">
      <c r="K206" s="42" t="s">
        <v>163</v>
      </c>
      <c r="L206" s="43">
        <v>-10</v>
      </c>
    </row>
    <row r="207" spans="11:12" x14ac:dyDescent="0.25">
      <c r="K207" s="42" t="s">
        <v>1170</v>
      </c>
      <c r="L207" s="43">
        <v>-10</v>
      </c>
    </row>
    <row r="208" spans="11:12" x14ac:dyDescent="0.25">
      <c r="K208" s="44" t="s">
        <v>1322</v>
      </c>
      <c r="L208" s="45">
        <v>-110</v>
      </c>
    </row>
    <row r="209" spans="11:12" x14ac:dyDescent="0.25">
      <c r="K209" s="42" t="s">
        <v>164</v>
      </c>
      <c r="L209" s="43">
        <v>-10</v>
      </c>
    </row>
    <row r="210" spans="11:12" x14ac:dyDescent="0.25">
      <c r="K210" s="44" t="s">
        <v>1171</v>
      </c>
      <c r="L210" s="45">
        <v>0</v>
      </c>
    </row>
    <row r="211" spans="11:12" x14ac:dyDescent="0.25">
      <c r="K211" s="44" t="s">
        <v>165</v>
      </c>
      <c r="L211" s="45">
        <v>20</v>
      </c>
    </row>
    <row r="212" spans="11:12" x14ac:dyDescent="0.25">
      <c r="K212" s="42" t="s">
        <v>762</v>
      </c>
      <c r="L212" s="43">
        <v>-40</v>
      </c>
    </row>
    <row r="213" spans="11:12" x14ac:dyDescent="0.25">
      <c r="K213" s="44" t="s">
        <v>1323</v>
      </c>
      <c r="L213" s="45">
        <v>-80</v>
      </c>
    </row>
    <row r="214" spans="11:12" x14ac:dyDescent="0.25">
      <c r="K214" s="42" t="s">
        <v>166</v>
      </c>
      <c r="L214" s="43">
        <v>-10</v>
      </c>
    </row>
    <row r="215" spans="11:12" x14ac:dyDescent="0.25">
      <c r="K215" s="44" t="s">
        <v>1028</v>
      </c>
      <c r="L215" s="45">
        <v>-30</v>
      </c>
    </row>
    <row r="216" spans="11:12" x14ac:dyDescent="0.25">
      <c r="K216" s="42" t="s">
        <v>724</v>
      </c>
      <c r="L216" s="43">
        <v>-10</v>
      </c>
    </row>
    <row r="217" spans="11:12" x14ac:dyDescent="0.25">
      <c r="K217" s="44" t="s">
        <v>725</v>
      </c>
      <c r="L217" s="45">
        <v>10</v>
      </c>
    </row>
    <row r="218" spans="11:12" x14ac:dyDescent="0.25">
      <c r="K218" s="42" t="s">
        <v>167</v>
      </c>
      <c r="L218" s="43">
        <v>20</v>
      </c>
    </row>
    <row r="219" spans="11:12" x14ac:dyDescent="0.25">
      <c r="K219" s="44" t="s">
        <v>1324</v>
      </c>
      <c r="L219" s="45">
        <v>-10</v>
      </c>
    </row>
    <row r="220" spans="11:12" x14ac:dyDescent="0.25">
      <c r="K220" s="42" t="s">
        <v>168</v>
      </c>
      <c r="L220" s="43">
        <v>60</v>
      </c>
    </row>
    <row r="221" spans="11:12" x14ac:dyDescent="0.25">
      <c r="K221" s="44" t="s">
        <v>169</v>
      </c>
      <c r="L221" s="45">
        <v>-50</v>
      </c>
    </row>
    <row r="222" spans="11:12" x14ac:dyDescent="0.25">
      <c r="K222" s="42" t="s">
        <v>18</v>
      </c>
      <c r="L222" s="43">
        <v>-40</v>
      </c>
    </row>
    <row r="223" spans="11:12" x14ac:dyDescent="0.25">
      <c r="K223" s="44" t="s">
        <v>170</v>
      </c>
      <c r="L223" s="45">
        <v>-30</v>
      </c>
    </row>
    <row r="224" spans="11:12" x14ac:dyDescent="0.25">
      <c r="K224" s="42" t="s">
        <v>1029</v>
      </c>
      <c r="L224" s="43">
        <v>-20</v>
      </c>
    </row>
    <row r="225" spans="11:12" x14ac:dyDescent="0.25">
      <c r="K225" s="42" t="s">
        <v>171</v>
      </c>
      <c r="L225" s="43">
        <v>-30</v>
      </c>
    </row>
    <row r="226" spans="11:12" x14ac:dyDescent="0.25">
      <c r="K226" s="44" t="s">
        <v>763</v>
      </c>
      <c r="L226" s="45">
        <v>30</v>
      </c>
    </row>
    <row r="227" spans="11:12" x14ac:dyDescent="0.25">
      <c r="K227" s="42" t="s">
        <v>1172</v>
      </c>
      <c r="L227" s="43">
        <v>-30</v>
      </c>
    </row>
    <row r="228" spans="11:12" x14ac:dyDescent="0.25">
      <c r="K228" s="42" t="s">
        <v>790</v>
      </c>
      <c r="L228" s="43">
        <v>-50</v>
      </c>
    </row>
    <row r="229" spans="11:12" x14ac:dyDescent="0.25">
      <c r="K229" s="44" t="s">
        <v>172</v>
      </c>
      <c r="L229" s="45">
        <v>30</v>
      </c>
    </row>
    <row r="230" spans="11:12" x14ac:dyDescent="0.25">
      <c r="K230" s="42" t="s">
        <v>791</v>
      </c>
      <c r="L230" s="43">
        <v>30</v>
      </c>
    </row>
    <row r="231" spans="11:12" x14ac:dyDescent="0.25">
      <c r="K231" s="44" t="s">
        <v>1173</v>
      </c>
      <c r="L231" s="45">
        <v>-10</v>
      </c>
    </row>
    <row r="232" spans="11:12" x14ac:dyDescent="0.25">
      <c r="K232" s="42" t="s">
        <v>173</v>
      </c>
      <c r="L232" s="43">
        <v>-30</v>
      </c>
    </row>
    <row r="233" spans="11:12" x14ac:dyDescent="0.25">
      <c r="K233" s="42" t="s">
        <v>1325</v>
      </c>
      <c r="L233" s="43">
        <v>10</v>
      </c>
    </row>
    <row r="234" spans="11:12" x14ac:dyDescent="0.25">
      <c r="K234" s="44" t="s">
        <v>174</v>
      </c>
      <c r="L234" s="45">
        <v>80</v>
      </c>
    </row>
    <row r="235" spans="11:12" x14ac:dyDescent="0.25">
      <c r="K235" s="42" t="s">
        <v>175</v>
      </c>
      <c r="L235" s="43">
        <v>-50</v>
      </c>
    </row>
    <row r="236" spans="11:12" x14ac:dyDescent="0.25">
      <c r="K236" s="44" t="s">
        <v>176</v>
      </c>
      <c r="L236" s="45">
        <v>40</v>
      </c>
    </row>
    <row r="237" spans="11:12" x14ac:dyDescent="0.25">
      <c r="K237" s="42" t="s">
        <v>726</v>
      </c>
      <c r="L237" s="43">
        <v>50</v>
      </c>
    </row>
    <row r="238" spans="11:12" x14ac:dyDescent="0.25">
      <c r="K238" s="44" t="s">
        <v>1174</v>
      </c>
      <c r="L238" s="45">
        <v>-40</v>
      </c>
    </row>
    <row r="239" spans="11:12" x14ac:dyDescent="0.25">
      <c r="K239" s="42" t="s">
        <v>1030</v>
      </c>
      <c r="L239" s="43">
        <v>-70</v>
      </c>
    </row>
    <row r="240" spans="11:12" x14ac:dyDescent="0.25">
      <c r="K240" s="44" t="s">
        <v>177</v>
      </c>
      <c r="L240" s="45">
        <v>50</v>
      </c>
    </row>
    <row r="241" spans="11:12" x14ac:dyDescent="0.25">
      <c r="K241" s="42" t="s">
        <v>178</v>
      </c>
      <c r="L241" s="43">
        <v>-30</v>
      </c>
    </row>
    <row r="242" spans="11:12" x14ac:dyDescent="0.25">
      <c r="K242" s="42" t="s">
        <v>1326</v>
      </c>
      <c r="L242" s="43">
        <v>60</v>
      </c>
    </row>
    <row r="243" spans="11:12" x14ac:dyDescent="0.25">
      <c r="K243" s="44" t="s">
        <v>764</v>
      </c>
      <c r="L243" s="45">
        <v>0</v>
      </c>
    </row>
    <row r="244" spans="11:12" x14ac:dyDescent="0.25">
      <c r="K244" s="44" t="s">
        <v>691</v>
      </c>
      <c r="L244" s="45">
        <v>60</v>
      </c>
    </row>
    <row r="245" spans="11:12" x14ac:dyDescent="0.25">
      <c r="K245" s="44" t="s">
        <v>19</v>
      </c>
      <c r="L245" s="45">
        <v>10</v>
      </c>
    </row>
    <row r="246" spans="11:12" x14ac:dyDescent="0.25">
      <c r="K246" s="42" t="s">
        <v>692</v>
      </c>
      <c r="L246" s="43">
        <v>-40</v>
      </c>
    </row>
    <row r="247" spans="11:12" x14ac:dyDescent="0.25">
      <c r="K247" s="42" t="s">
        <v>179</v>
      </c>
      <c r="L247" s="43">
        <v>-60</v>
      </c>
    </row>
    <row r="248" spans="11:12" x14ac:dyDescent="0.25">
      <c r="K248" s="44" t="s">
        <v>180</v>
      </c>
      <c r="L248" s="45">
        <v>10</v>
      </c>
    </row>
    <row r="249" spans="11:12" x14ac:dyDescent="0.25">
      <c r="K249" s="42" t="s">
        <v>1327</v>
      </c>
      <c r="L249" s="43">
        <v>60</v>
      </c>
    </row>
    <row r="250" spans="11:12" x14ac:dyDescent="0.25">
      <c r="K250" s="44" t="s">
        <v>727</v>
      </c>
      <c r="L250" s="45">
        <v>0</v>
      </c>
    </row>
    <row r="251" spans="11:12" x14ac:dyDescent="0.25">
      <c r="K251" s="42" t="s">
        <v>181</v>
      </c>
      <c r="L251" s="43">
        <v>20</v>
      </c>
    </row>
    <row r="252" spans="11:12" x14ac:dyDescent="0.25">
      <c r="K252" s="44" t="s">
        <v>182</v>
      </c>
      <c r="L252" s="45">
        <v>-30</v>
      </c>
    </row>
    <row r="253" spans="11:12" x14ac:dyDescent="0.25">
      <c r="K253" s="42" t="s">
        <v>183</v>
      </c>
      <c r="L253" s="43">
        <v>-40</v>
      </c>
    </row>
    <row r="254" spans="11:12" x14ac:dyDescent="0.25">
      <c r="K254" s="42" t="s">
        <v>184</v>
      </c>
      <c r="L254" s="43">
        <v>50</v>
      </c>
    </row>
    <row r="255" spans="11:12" x14ac:dyDescent="0.25">
      <c r="K255" s="42" t="s">
        <v>185</v>
      </c>
      <c r="L255" s="43">
        <v>10</v>
      </c>
    </row>
    <row r="256" spans="11:12" x14ac:dyDescent="0.25">
      <c r="K256" s="44" t="s">
        <v>186</v>
      </c>
      <c r="L256" s="45">
        <v>20</v>
      </c>
    </row>
    <row r="257" spans="11:12" x14ac:dyDescent="0.25">
      <c r="K257" s="44" t="s">
        <v>20</v>
      </c>
      <c r="L257" s="45">
        <v>-40</v>
      </c>
    </row>
    <row r="258" spans="11:12" x14ac:dyDescent="0.25">
      <c r="K258" s="42" t="s">
        <v>187</v>
      </c>
      <c r="L258" s="43">
        <v>-20</v>
      </c>
    </row>
    <row r="259" spans="11:12" x14ac:dyDescent="0.25">
      <c r="K259" s="44" t="s">
        <v>188</v>
      </c>
      <c r="L259" s="45">
        <v>50</v>
      </c>
    </row>
    <row r="260" spans="11:12" x14ac:dyDescent="0.25">
      <c r="K260" s="42" t="s">
        <v>189</v>
      </c>
      <c r="L260" s="43">
        <v>10</v>
      </c>
    </row>
    <row r="261" spans="11:12" x14ac:dyDescent="0.25">
      <c r="K261" s="42" t="s">
        <v>765</v>
      </c>
      <c r="L261" s="43">
        <v>50</v>
      </c>
    </row>
    <row r="262" spans="11:12" x14ac:dyDescent="0.25">
      <c r="K262" s="44" t="s">
        <v>190</v>
      </c>
      <c r="L262" s="45">
        <v>-10</v>
      </c>
    </row>
    <row r="263" spans="11:12" x14ac:dyDescent="0.25">
      <c r="K263" s="42" t="s">
        <v>1328</v>
      </c>
      <c r="L263" s="43">
        <v>40</v>
      </c>
    </row>
    <row r="264" spans="11:12" x14ac:dyDescent="0.25">
      <c r="K264" s="44" t="s">
        <v>191</v>
      </c>
      <c r="L264" s="45">
        <v>-20</v>
      </c>
    </row>
    <row r="265" spans="11:12" x14ac:dyDescent="0.25">
      <c r="K265" s="42" t="s">
        <v>192</v>
      </c>
      <c r="L265" s="43">
        <v>80</v>
      </c>
    </row>
    <row r="266" spans="11:12" x14ac:dyDescent="0.25">
      <c r="K266" s="44" t="s">
        <v>193</v>
      </c>
      <c r="L266" s="45">
        <v>-20</v>
      </c>
    </row>
    <row r="267" spans="11:12" x14ac:dyDescent="0.25">
      <c r="K267" s="42" t="s">
        <v>728</v>
      </c>
      <c r="L267" s="43">
        <v>-30</v>
      </c>
    </row>
    <row r="268" spans="11:12" x14ac:dyDescent="0.25">
      <c r="K268" s="44" t="s">
        <v>1175</v>
      </c>
      <c r="L268" s="45">
        <v>-40</v>
      </c>
    </row>
    <row r="269" spans="11:12" x14ac:dyDescent="0.25">
      <c r="K269" s="42" t="s">
        <v>194</v>
      </c>
      <c r="L269" s="43">
        <v>-50</v>
      </c>
    </row>
    <row r="270" spans="11:12" x14ac:dyDescent="0.25">
      <c r="K270" s="44" t="s">
        <v>195</v>
      </c>
      <c r="L270" s="45">
        <v>0</v>
      </c>
    </row>
    <row r="271" spans="11:12" x14ac:dyDescent="0.25">
      <c r="K271" s="42" t="s">
        <v>1031</v>
      </c>
      <c r="L271" s="43">
        <v>80</v>
      </c>
    </row>
    <row r="272" spans="11:12" x14ac:dyDescent="0.25">
      <c r="K272" s="42" t="s">
        <v>766</v>
      </c>
      <c r="L272" s="43">
        <v>-20</v>
      </c>
    </row>
    <row r="273" spans="11:12" x14ac:dyDescent="0.25">
      <c r="K273" s="42" t="s">
        <v>767</v>
      </c>
      <c r="L273" s="43">
        <v>-20</v>
      </c>
    </row>
    <row r="274" spans="11:12" x14ac:dyDescent="0.25">
      <c r="K274" s="44" t="s">
        <v>1329</v>
      </c>
      <c r="L274" s="45">
        <v>-50</v>
      </c>
    </row>
    <row r="275" spans="11:12" x14ac:dyDescent="0.25">
      <c r="K275" s="42" t="s">
        <v>196</v>
      </c>
      <c r="L275" s="43">
        <v>30</v>
      </c>
    </row>
    <row r="276" spans="11:12" x14ac:dyDescent="0.25">
      <c r="K276" s="44" t="s">
        <v>197</v>
      </c>
      <c r="L276" s="45">
        <v>-20</v>
      </c>
    </row>
    <row r="277" spans="11:12" x14ac:dyDescent="0.25">
      <c r="K277" s="44" t="s">
        <v>1176</v>
      </c>
      <c r="L277" s="45">
        <v>-10</v>
      </c>
    </row>
    <row r="278" spans="11:12" x14ac:dyDescent="0.25">
      <c r="K278" s="42" t="s">
        <v>198</v>
      </c>
      <c r="L278" s="43">
        <v>10</v>
      </c>
    </row>
    <row r="279" spans="11:12" x14ac:dyDescent="0.25">
      <c r="K279" s="44" t="s">
        <v>199</v>
      </c>
      <c r="L279" s="45">
        <v>-20</v>
      </c>
    </row>
    <row r="280" spans="11:12" x14ac:dyDescent="0.25">
      <c r="K280" s="42" t="s">
        <v>1330</v>
      </c>
      <c r="L280" s="43">
        <v>-30</v>
      </c>
    </row>
    <row r="281" spans="11:12" x14ac:dyDescent="0.25">
      <c r="K281" s="44" t="s">
        <v>1032</v>
      </c>
      <c r="L281" s="45">
        <v>0</v>
      </c>
    </row>
    <row r="282" spans="11:12" x14ac:dyDescent="0.25">
      <c r="K282" s="42" t="s">
        <v>693</v>
      </c>
      <c r="L282" s="43">
        <v>-10</v>
      </c>
    </row>
    <row r="283" spans="11:12" x14ac:dyDescent="0.25">
      <c r="K283" s="44" t="s">
        <v>694</v>
      </c>
      <c r="L283" s="45">
        <v>-30</v>
      </c>
    </row>
    <row r="284" spans="11:12" x14ac:dyDescent="0.25">
      <c r="K284" s="42" t="s">
        <v>1177</v>
      </c>
      <c r="L284" s="43">
        <v>-20</v>
      </c>
    </row>
    <row r="285" spans="11:12" x14ac:dyDescent="0.25">
      <c r="K285" s="44" t="s">
        <v>200</v>
      </c>
      <c r="L285" s="45">
        <v>-50</v>
      </c>
    </row>
    <row r="286" spans="11:12" x14ac:dyDescent="0.25">
      <c r="K286" s="42" t="s">
        <v>1331</v>
      </c>
      <c r="L286" s="43">
        <v>20</v>
      </c>
    </row>
    <row r="287" spans="11:12" x14ac:dyDescent="0.25">
      <c r="K287" s="44" t="s">
        <v>1178</v>
      </c>
      <c r="L287" s="45">
        <v>0</v>
      </c>
    </row>
    <row r="288" spans="11:12" x14ac:dyDescent="0.25">
      <c r="K288" s="42" t="s">
        <v>201</v>
      </c>
      <c r="L288" s="43">
        <v>80</v>
      </c>
    </row>
    <row r="289" spans="11:12" x14ac:dyDescent="0.25">
      <c r="K289" s="44" t="s">
        <v>202</v>
      </c>
      <c r="L289" s="45">
        <v>-10</v>
      </c>
    </row>
    <row r="290" spans="11:12" x14ac:dyDescent="0.25">
      <c r="K290" s="42" t="s">
        <v>203</v>
      </c>
      <c r="L290" s="43">
        <v>10</v>
      </c>
    </row>
    <row r="291" spans="11:12" x14ac:dyDescent="0.25">
      <c r="K291" s="42" t="s">
        <v>204</v>
      </c>
      <c r="L291" s="43">
        <v>20</v>
      </c>
    </row>
    <row r="292" spans="11:12" x14ac:dyDescent="0.25">
      <c r="K292" s="44" t="s">
        <v>544</v>
      </c>
      <c r="L292" s="45">
        <v>10</v>
      </c>
    </row>
    <row r="293" spans="11:12" x14ac:dyDescent="0.25">
      <c r="K293" s="42" t="s">
        <v>1332</v>
      </c>
      <c r="L293" s="43">
        <v>30</v>
      </c>
    </row>
    <row r="294" spans="11:12" x14ac:dyDescent="0.25">
      <c r="K294" s="42" t="s">
        <v>1333</v>
      </c>
      <c r="L294" s="43">
        <v>110</v>
      </c>
    </row>
    <row r="295" spans="11:12" x14ac:dyDescent="0.25">
      <c r="K295" s="44" t="s">
        <v>792</v>
      </c>
      <c r="L295" s="45">
        <v>-10</v>
      </c>
    </row>
    <row r="296" spans="11:12" x14ac:dyDescent="0.25">
      <c r="K296" s="42" t="s">
        <v>205</v>
      </c>
      <c r="L296" s="43">
        <v>-10</v>
      </c>
    </row>
    <row r="297" spans="11:12" x14ac:dyDescent="0.25">
      <c r="K297" s="44" t="s">
        <v>206</v>
      </c>
      <c r="L297" s="45">
        <v>10</v>
      </c>
    </row>
    <row r="298" spans="11:12" x14ac:dyDescent="0.25">
      <c r="K298" s="42" t="s">
        <v>207</v>
      </c>
      <c r="L298" s="43">
        <v>-50</v>
      </c>
    </row>
    <row r="299" spans="11:12" x14ac:dyDescent="0.25">
      <c r="K299" s="44" t="s">
        <v>729</v>
      </c>
      <c r="L299" s="45">
        <v>30</v>
      </c>
    </row>
    <row r="300" spans="11:12" x14ac:dyDescent="0.25">
      <c r="K300" s="42" t="s">
        <v>793</v>
      </c>
      <c r="L300" s="43">
        <v>0</v>
      </c>
    </row>
    <row r="301" spans="11:12" x14ac:dyDescent="0.25">
      <c r="K301" s="44" t="s">
        <v>1179</v>
      </c>
      <c r="L301" s="45">
        <v>10</v>
      </c>
    </row>
    <row r="302" spans="11:12" x14ac:dyDescent="0.25">
      <c r="K302" s="44" t="s">
        <v>1180</v>
      </c>
      <c r="L302" s="45">
        <v>-10</v>
      </c>
    </row>
    <row r="303" spans="11:12" x14ac:dyDescent="0.25">
      <c r="K303" s="42" t="s">
        <v>1033</v>
      </c>
      <c r="L303" s="43">
        <v>10</v>
      </c>
    </row>
    <row r="304" spans="11:12" x14ac:dyDescent="0.25">
      <c r="K304" s="42" t="s">
        <v>1034</v>
      </c>
      <c r="L304" s="43">
        <v>20</v>
      </c>
    </row>
    <row r="305" spans="11:12" x14ac:dyDescent="0.25">
      <c r="K305" s="44" t="s">
        <v>208</v>
      </c>
      <c r="L305" s="45">
        <v>0</v>
      </c>
    </row>
    <row r="306" spans="11:12" x14ac:dyDescent="0.25">
      <c r="K306" s="44" t="s">
        <v>1181</v>
      </c>
      <c r="L306" s="45">
        <v>0</v>
      </c>
    </row>
    <row r="307" spans="11:12" x14ac:dyDescent="0.25">
      <c r="K307" s="42" t="s">
        <v>209</v>
      </c>
      <c r="L307" s="43">
        <v>90</v>
      </c>
    </row>
    <row r="308" spans="11:12" x14ac:dyDescent="0.25">
      <c r="K308" s="44" t="s">
        <v>1334</v>
      </c>
      <c r="L308" s="45">
        <v>10</v>
      </c>
    </row>
    <row r="309" spans="11:12" x14ac:dyDescent="0.25">
      <c r="K309" s="42" t="s">
        <v>210</v>
      </c>
      <c r="L309" s="43">
        <v>-40</v>
      </c>
    </row>
    <row r="310" spans="11:12" x14ac:dyDescent="0.25">
      <c r="K310" s="44" t="s">
        <v>211</v>
      </c>
      <c r="L310" s="45">
        <v>10</v>
      </c>
    </row>
    <row r="311" spans="11:12" x14ac:dyDescent="0.25">
      <c r="K311" s="42" t="s">
        <v>212</v>
      </c>
      <c r="L311" s="43">
        <v>70</v>
      </c>
    </row>
    <row r="312" spans="11:12" x14ac:dyDescent="0.25">
      <c r="K312" s="44" t="s">
        <v>21</v>
      </c>
      <c r="L312" s="45">
        <v>-30</v>
      </c>
    </row>
    <row r="313" spans="11:12" x14ac:dyDescent="0.25">
      <c r="K313" s="42" t="s">
        <v>1182</v>
      </c>
      <c r="L313" s="43">
        <v>-30</v>
      </c>
    </row>
    <row r="314" spans="11:12" x14ac:dyDescent="0.25">
      <c r="K314" s="44" t="s">
        <v>213</v>
      </c>
      <c r="L314" s="45">
        <v>-40</v>
      </c>
    </row>
    <row r="315" spans="11:12" x14ac:dyDescent="0.25">
      <c r="K315" s="42" t="s">
        <v>1183</v>
      </c>
      <c r="L315" s="43">
        <v>-30</v>
      </c>
    </row>
    <row r="316" spans="11:12" x14ac:dyDescent="0.25">
      <c r="K316" s="44" t="s">
        <v>214</v>
      </c>
      <c r="L316" s="45">
        <v>-10</v>
      </c>
    </row>
    <row r="317" spans="11:12" x14ac:dyDescent="0.25">
      <c r="K317" s="42" t="s">
        <v>1035</v>
      </c>
      <c r="L317" s="43">
        <v>90</v>
      </c>
    </row>
    <row r="318" spans="11:12" x14ac:dyDescent="0.25">
      <c r="K318" s="44" t="s">
        <v>1036</v>
      </c>
      <c r="L318" s="45">
        <v>20</v>
      </c>
    </row>
    <row r="319" spans="11:12" x14ac:dyDescent="0.25">
      <c r="K319" s="42" t="s">
        <v>1037</v>
      </c>
      <c r="L319" s="43">
        <v>-30</v>
      </c>
    </row>
    <row r="320" spans="11:12" x14ac:dyDescent="0.25">
      <c r="K320" s="44" t="s">
        <v>22</v>
      </c>
      <c r="L320" s="45">
        <v>10</v>
      </c>
    </row>
    <row r="321" spans="11:12" x14ac:dyDescent="0.25">
      <c r="K321" s="42" t="s">
        <v>695</v>
      </c>
      <c r="L321" s="43">
        <v>-50</v>
      </c>
    </row>
    <row r="322" spans="11:12" x14ac:dyDescent="0.25">
      <c r="K322" s="42" t="s">
        <v>215</v>
      </c>
      <c r="L322" s="43">
        <v>-20</v>
      </c>
    </row>
    <row r="323" spans="11:12" x14ac:dyDescent="0.25">
      <c r="K323" s="44" t="s">
        <v>216</v>
      </c>
      <c r="L323" s="45">
        <v>-30</v>
      </c>
    </row>
    <row r="324" spans="11:12" x14ac:dyDescent="0.25">
      <c r="K324" s="42" t="s">
        <v>217</v>
      </c>
      <c r="L324" s="43">
        <v>30</v>
      </c>
    </row>
    <row r="325" spans="11:12" x14ac:dyDescent="0.25">
      <c r="K325" s="44" t="s">
        <v>1038</v>
      </c>
      <c r="L325" s="45">
        <v>-20</v>
      </c>
    </row>
    <row r="326" spans="11:12" x14ac:dyDescent="0.25">
      <c r="K326" s="44" t="s">
        <v>218</v>
      </c>
      <c r="L326" s="45">
        <v>40</v>
      </c>
    </row>
    <row r="327" spans="11:12" x14ac:dyDescent="0.25">
      <c r="K327" s="44" t="s">
        <v>219</v>
      </c>
      <c r="L327" s="45">
        <v>0</v>
      </c>
    </row>
    <row r="328" spans="11:12" x14ac:dyDescent="0.25">
      <c r="K328" s="42" t="s">
        <v>794</v>
      </c>
      <c r="L328" s="43">
        <v>20</v>
      </c>
    </row>
    <row r="329" spans="11:12" x14ac:dyDescent="0.25">
      <c r="K329" s="42" t="s">
        <v>795</v>
      </c>
      <c r="L329" s="43">
        <v>10</v>
      </c>
    </row>
    <row r="330" spans="11:12" x14ac:dyDescent="0.25">
      <c r="K330" s="44" t="s">
        <v>220</v>
      </c>
      <c r="L330" s="45">
        <v>-20</v>
      </c>
    </row>
    <row r="331" spans="11:12" x14ac:dyDescent="0.25">
      <c r="K331" s="42" t="s">
        <v>1184</v>
      </c>
      <c r="L331" s="43">
        <v>10</v>
      </c>
    </row>
    <row r="332" spans="11:12" x14ac:dyDescent="0.25">
      <c r="K332" s="44" t="s">
        <v>221</v>
      </c>
      <c r="L332" s="45">
        <v>-20</v>
      </c>
    </row>
    <row r="333" spans="11:12" x14ac:dyDescent="0.25">
      <c r="K333" s="44" t="s">
        <v>222</v>
      </c>
      <c r="L333" s="45">
        <v>10</v>
      </c>
    </row>
    <row r="334" spans="11:12" x14ac:dyDescent="0.25">
      <c r="K334" s="42" t="s">
        <v>223</v>
      </c>
      <c r="L334" s="43">
        <v>140</v>
      </c>
    </row>
    <row r="335" spans="11:12" x14ac:dyDescent="0.25">
      <c r="K335" s="44" t="s">
        <v>224</v>
      </c>
      <c r="L335" s="45">
        <v>10</v>
      </c>
    </row>
    <row r="336" spans="11:12" x14ac:dyDescent="0.25">
      <c r="K336" s="42" t="s">
        <v>730</v>
      </c>
      <c r="L336" s="43">
        <v>60</v>
      </c>
    </row>
    <row r="337" spans="11:12" x14ac:dyDescent="0.25">
      <c r="K337" s="44" t="s">
        <v>1185</v>
      </c>
      <c r="L337" s="45">
        <v>-20</v>
      </c>
    </row>
    <row r="338" spans="11:12" x14ac:dyDescent="0.25">
      <c r="K338" s="42" t="s">
        <v>225</v>
      </c>
      <c r="L338" s="43">
        <v>-10</v>
      </c>
    </row>
    <row r="339" spans="11:12" x14ac:dyDescent="0.25">
      <c r="K339" s="42" t="s">
        <v>1186</v>
      </c>
      <c r="L339" s="43">
        <v>30</v>
      </c>
    </row>
    <row r="340" spans="11:12" x14ac:dyDescent="0.25">
      <c r="K340" s="44" t="s">
        <v>226</v>
      </c>
      <c r="L340" s="45">
        <v>10</v>
      </c>
    </row>
    <row r="341" spans="11:12" x14ac:dyDescent="0.25">
      <c r="K341" s="42" t="s">
        <v>227</v>
      </c>
      <c r="L341" s="43">
        <v>10</v>
      </c>
    </row>
    <row r="342" spans="11:12" x14ac:dyDescent="0.25">
      <c r="K342" s="42" t="s">
        <v>1187</v>
      </c>
      <c r="L342" s="43">
        <v>-40</v>
      </c>
    </row>
    <row r="343" spans="11:12" x14ac:dyDescent="0.25">
      <c r="K343" s="44" t="s">
        <v>1039</v>
      </c>
      <c r="L343" s="45">
        <v>40</v>
      </c>
    </row>
    <row r="344" spans="11:12" x14ac:dyDescent="0.25">
      <c r="K344" s="42" t="s">
        <v>1040</v>
      </c>
      <c r="L344" s="43">
        <v>10</v>
      </c>
    </row>
    <row r="345" spans="11:12" x14ac:dyDescent="0.25">
      <c r="K345" s="44" t="s">
        <v>23</v>
      </c>
      <c r="L345" s="45">
        <v>20</v>
      </c>
    </row>
    <row r="346" spans="11:12" x14ac:dyDescent="0.25">
      <c r="K346" s="42" t="s">
        <v>228</v>
      </c>
      <c r="L346" s="43">
        <v>-10</v>
      </c>
    </row>
    <row r="347" spans="11:12" x14ac:dyDescent="0.25">
      <c r="K347" s="44" t="s">
        <v>229</v>
      </c>
      <c r="L347" s="45">
        <v>-30</v>
      </c>
    </row>
    <row r="348" spans="11:12" x14ac:dyDescent="0.25">
      <c r="K348" s="42" t="s">
        <v>230</v>
      </c>
      <c r="L348" s="43">
        <v>-30</v>
      </c>
    </row>
    <row r="349" spans="11:12" x14ac:dyDescent="0.25">
      <c r="K349" s="44" t="s">
        <v>231</v>
      </c>
      <c r="L349" s="45">
        <v>-30</v>
      </c>
    </row>
    <row r="350" spans="11:12" x14ac:dyDescent="0.25">
      <c r="K350" s="42" t="s">
        <v>1041</v>
      </c>
      <c r="L350" s="43">
        <v>60</v>
      </c>
    </row>
    <row r="351" spans="11:12" x14ac:dyDescent="0.25">
      <c r="K351" s="44" t="s">
        <v>232</v>
      </c>
      <c r="L351" s="45">
        <v>-20</v>
      </c>
    </row>
    <row r="352" spans="11:12" x14ac:dyDescent="0.25">
      <c r="K352" s="42" t="s">
        <v>709</v>
      </c>
      <c r="L352" s="43">
        <v>0</v>
      </c>
    </row>
    <row r="353" spans="11:12" x14ac:dyDescent="0.25">
      <c r="K353" s="44" t="s">
        <v>233</v>
      </c>
      <c r="L353" s="45">
        <v>-20</v>
      </c>
    </row>
    <row r="354" spans="11:12" x14ac:dyDescent="0.25">
      <c r="K354" s="42" t="s">
        <v>234</v>
      </c>
      <c r="L354" s="43">
        <v>-10</v>
      </c>
    </row>
    <row r="355" spans="11:12" x14ac:dyDescent="0.25">
      <c r="K355" s="44" t="s">
        <v>24</v>
      </c>
      <c r="L355" s="45">
        <v>0</v>
      </c>
    </row>
    <row r="356" spans="11:12" x14ac:dyDescent="0.25">
      <c r="K356" s="42" t="s">
        <v>235</v>
      </c>
      <c r="L356" s="43">
        <v>-20</v>
      </c>
    </row>
    <row r="357" spans="11:12" x14ac:dyDescent="0.25">
      <c r="K357" s="44" t="s">
        <v>236</v>
      </c>
      <c r="L357" s="45">
        <v>-40</v>
      </c>
    </row>
    <row r="358" spans="11:12" x14ac:dyDescent="0.25">
      <c r="K358" s="42" t="s">
        <v>237</v>
      </c>
      <c r="L358" s="43">
        <v>10</v>
      </c>
    </row>
    <row r="359" spans="11:12" x14ac:dyDescent="0.25">
      <c r="K359" s="44" t="s">
        <v>731</v>
      </c>
      <c r="L359" s="45">
        <v>0</v>
      </c>
    </row>
    <row r="360" spans="11:12" x14ac:dyDescent="0.25">
      <c r="K360" s="42" t="s">
        <v>238</v>
      </c>
      <c r="L360" s="43">
        <v>0</v>
      </c>
    </row>
    <row r="361" spans="11:12" x14ac:dyDescent="0.25">
      <c r="K361" s="44" t="s">
        <v>1335</v>
      </c>
      <c r="L361" s="45">
        <v>-20</v>
      </c>
    </row>
    <row r="362" spans="11:12" x14ac:dyDescent="0.25">
      <c r="K362" s="42" t="s">
        <v>768</v>
      </c>
      <c r="L362" s="43">
        <v>-60</v>
      </c>
    </row>
    <row r="363" spans="11:12" x14ac:dyDescent="0.25">
      <c r="K363" s="42" t="s">
        <v>1042</v>
      </c>
      <c r="L363" s="43">
        <v>0</v>
      </c>
    </row>
    <row r="364" spans="11:12" x14ac:dyDescent="0.25">
      <c r="K364" s="44" t="s">
        <v>239</v>
      </c>
      <c r="L364" s="45">
        <v>10</v>
      </c>
    </row>
    <row r="365" spans="11:12" x14ac:dyDescent="0.25">
      <c r="K365" s="42" t="s">
        <v>1336</v>
      </c>
      <c r="L365" s="43">
        <v>-10</v>
      </c>
    </row>
    <row r="366" spans="11:12" x14ac:dyDescent="0.25">
      <c r="K366" s="44" t="s">
        <v>1337</v>
      </c>
      <c r="L366" s="45">
        <v>20</v>
      </c>
    </row>
    <row r="367" spans="11:12" x14ac:dyDescent="0.25">
      <c r="K367" s="44" t="s">
        <v>240</v>
      </c>
      <c r="L367" s="45">
        <v>0</v>
      </c>
    </row>
    <row r="368" spans="11:12" x14ac:dyDescent="0.25">
      <c r="K368" s="42" t="s">
        <v>241</v>
      </c>
      <c r="L368" s="43">
        <v>-10</v>
      </c>
    </row>
    <row r="369" spans="11:12" x14ac:dyDescent="0.25">
      <c r="K369" s="44" t="s">
        <v>242</v>
      </c>
      <c r="L369" s="45">
        <v>-20</v>
      </c>
    </row>
    <row r="370" spans="11:12" x14ac:dyDescent="0.25">
      <c r="K370" s="44" t="s">
        <v>243</v>
      </c>
      <c r="L370" s="45">
        <v>-40</v>
      </c>
    </row>
    <row r="371" spans="11:12" x14ac:dyDescent="0.25">
      <c r="K371" s="42" t="s">
        <v>1043</v>
      </c>
      <c r="L371" s="43">
        <v>-20</v>
      </c>
    </row>
    <row r="372" spans="11:12" x14ac:dyDescent="0.25">
      <c r="K372" s="44" t="s">
        <v>1338</v>
      </c>
      <c r="L372" s="45">
        <v>10</v>
      </c>
    </row>
    <row r="373" spans="11:12" x14ac:dyDescent="0.25">
      <c r="K373" s="42" t="s">
        <v>244</v>
      </c>
      <c r="L373" s="43">
        <v>-10</v>
      </c>
    </row>
    <row r="374" spans="11:12" x14ac:dyDescent="0.25">
      <c r="K374" s="44" t="s">
        <v>1188</v>
      </c>
      <c r="L374" s="45">
        <v>0</v>
      </c>
    </row>
    <row r="375" spans="11:12" x14ac:dyDescent="0.25">
      <c r="K375" s="42" t="s">
        <v>769</v>
      </c>
      <c r="L375" s="43">
        <v>-30</v>
      </c>
    </row>
    <row r="376" spans="11:12" x14ac:dyDescent="0.25">
      <c r="K376" s="44" t="s">
        <v>1339</v>
      </c>
      <c r="L376" s="45">
        <v>-50</v>
      </c>
    </row>
    <row r="377" spans="11:12" x14ac:dyDescent="0.25">
      <c r="K377" s="44" t="s">
        <v>245</v>
      </c>
      <c r="L377" s="45">
        <v>-40</v>
      </c>
    </row>
    <row r="378" spans="11:12" x14ac:dyDescent="0.25">
      <c r="K378" s="44" t="s">
        <v>1340</v>
      </c>
      <c r="L378" s="45">
        <v>0</v>
      </c>
    </row>
    <row r="379" spans="11:12" x14ac:dyDescent="0.25">
      <c r="K379" s="44" t="s">
        <v>1189</v>
      </c>
      <c r="L379" s="45">
        <v>-20</v>
      </c>
    </row>
    <row r="380" spans="11:12" x14ac:dyDescent="0.25">
      <c r="K380" s="42" t="s">
        <v>246</v>
      </c>
      <c r="L380" s="43">
        <v>0</v>
      </c>
    </row>
    <row r="381" spans="11:12" x14ac:dyDescent="0.25">
      <c r="K381" s="42" t="s">
        <v>1341</v>
      </c>
      <c r="L381" s="43">
        <v>-50</v>
      </c>
    </row>
    <row r="382" spans="11:12" x14ac:dyDescent="0.25">
      <c r="K382" s="44" t="s">
        <v>247</v>
      </c>
      <c r="L382" s="45">
        <v>0</v>
      </c>
    </row>
    <row r="383" spans="11:12" x14ac:dyDescent="0.25">
      <c r="K383" s="42" t="s">
        <v>248</v>
      </c>
      <c r="L383" s="43">
        <v>10</v>
      </c>
    </row>
    <row r="384" spans="11:12" x14ac:dyDescent="0.25">
      <c r="K384" s="44" t="s">
        <v>249</v>
      </c>
      <c r="L384" s="45">
        <v>50</v>
      </c>
    </row>
    <row r="385" spans="11:12" x14ac:dyDescent="0.25">
      <c r="K385" s="42" t="s">
        <v>250</v>
      </c>
      <c r="L385" s="43">
        <v>-10</v>
      </c>
    </row>
    <row r="386" spans="11:12" x14ac:dyDescent="0.25">
      <c r="K386" s="44" t="s">
        <v>251</v>
      </c>
      <c r="L386" s="45">
        <v>10</v>
      </c>
    </row>
    <row r="387" spans="11:12" x14ac:dyDescent="0.25">
      <c r="K387" s="42" t="s">
        <v>252</v>
      </c>
      <c r="L387" s="43">
        <v>70</v>
      </c>
    </row>
    <row r="388" spans="11:12" x14ac:dyDescent="0.25">
      <c r="K388" s="44" t="s">
        <v>253</v>
      </c>
      <c r="L388" s="45">
        <v>30</v>
      </c>
    </row>
    <row r="389" spans="11:12" x14ac:dyDescent="0.25">
      <c r="K389" s="42" t="s">
        <v>49</v>
      </c>
      <c r="L389" s="43">
        <v>-30</v>
      </c>
    </row>
    <row r="390" spans="11:12" x14ac:dyDescent="0.25">
      <c r="K390" s="44" t="s">
        <v>254</v>
      </c>
      <c r="L390" s="45">
        <v>-60</v>
      </c>
    </row>
    <row r="391" spans="11:12" x14ac:dyDescent="0.25">
      <c r="K391" s="42" t="s">
        <v>255</v>
      </c>
      <c r="L391" s="43">
        <v>20</v>
      </c>
    </row>
    <row r="392" spans="11:12" x14ac:dyDescent="0.25">
      <c r="K392" s="44" t="s">
        <v>256</v>
      </c>
      <c r="L392" s="45">
        <v>10</v>
      </c>
    </row>
    <row r="393" spans="11:12" x14ac:dyDescent="0.25">
      <c r="K393" s="42" t="s">
        <v>1190</v>
      </c>
      <c r="L393" s="43">
        <v>-20</v>
      </c>
    </row>
    <row r="394" spans="11:12" x14ac:dyDescent="0.25">
      <c r="K394" s="42" t="s">
        <v>1342</v>
      </c>
      <c r="L394" s="43">
        <v>-10</v>
      </c>
    </row>
    <row r="395" spans="11:12" x14ac:dyDescent="0.25">
      <c r="K395" s="44" t="s">
        <v>1191</v>
      </c>
      <c r="L395" s="45">
        <v>-30</v>
      </c>
    </row>
    <row r="396" spans="11:12" x14ac:dyDescent="0.25">
      <c r="K396" s="42" t="s">
        <v>1044</v>
      </c>
      <c r="L396" s="43">
        <v>-10</v>
      </c>
    </row>
    <row r="397" spans="11:12" x14ac:dyDescent="0.25">
      <c r="K397" s="44" t="s">
        <v>257</v>
      </c>
      <c r="L397" s="45">
        <v>0</v>
      </c>
    </row>
    <row r="398" spans="11:12" x14ac:dyDescent="0.25">
      <c r="K398" s="42" t="s">
        <v>258</v>
      </c>
      <c r="L398" s="43">
        <v>-20</v>
      </c>
    </row>
    <row r="399" spans="11:12" x14ac:dyDescent="0.25">
      <c r="K399" s="44" t="s">
        <v>259</v>
      </c>
      <c r="L399" s="45">
        <v>0</v>
      </c>
    </row>
    <row r="400" spans="11:12" x14ac:dyDescent="0.25">
      <c r="K400" s="42" t="s">
        <v>1192</v>
      </c>
      <c r="L400" s="43">
        <v>-50</v>
      </c>
    </row>
    <row r="401" spans="11:12" x14ac:dyDescent="0.25">
      <c r="K401" s="44" t="s">
        <v>260</v>
      </c>
      <c r="L401" s="45">
        <v>20</v>
      </c>
    </row>
    <row r="402" spans="11:12" x14ac:dyDescent="0.25">
      <c r="K402" s="42" t="s">
        <v>796</v>
      </c>
      <c r="L402" s="43">
        <v>0</v>
      </c>
    </row>
    <row r="403" spans="11:12" x14ac:dyDescent="0.25">
      <c r="K403" s="44" t="s">
        <v>1343</v>
      </c>
      <c r="L403" s="45">
        <v>40</v>
      </c>
    </row>
    <row r="404" spans="11:12" x14ac:dyDescent="0.25">
      <c r="K404" s="42" t="s">
        <v>732</v>
      </c>
      <c r="L404" s="43">
        <v>-20</v>
      </c>
    </row>
    <row r="405" spans="11:12" x14ac:dyDescent="0.25">
      <c r="K405" s="44" t="s">
        <v>261</v>
      </c>
      <c r="L405" s="45">
        <v>-20</v>
      </c>
    </row>
    <row r="406" spans="11:12" x14ac:dyDescent="0.25">
      <c r="K406" s="44" t="s">
        <v>1045</v>
      </c>
      <c r="L406" s="45">
        <v>70</v>
      </c>
    </row>
    <row r="407" spans="11:12" x14ac:dyDescent="0.25">
      <c r="K407" s="42" t="s">
        <v>797</v>
      </c>
      <c r="L407" s="43">
        <v>-40</v>
      </c>
    </row>
    <row r="408" spans="11:12" x14ac:dyDescent="0.25">
      <c r="K408" s="44" t="s">
        <v>262</v>
      </c>
      <c r="L408" s="45">
        <v>-10</v>
      </c>
    </row>
    <row r="409" spans="11:12" x14ac:dyDescent="0.25">
      <c r="K409" s="42" t="s">
        <v>1344</v>
      </c>
      <c r="L409" s="43">
        <v>-10</v>
      </c>
    </row>
    <row r="410" spans="11:12" x14ac:dyDescent="0.25">
      <c r="K410" s="44" t="s">
        <v>1046</v>
      </c>
      <c r="L410" s="45">
        <v>60</v>
      </c>
    </row>
    <row r="411" spans="11:12" x14ac:dyDescent="0.25">
      <c r="K411" s="42" t="s">
        <v>263</v>
      </c>
      <c r="L411" s="43">
        <v>40</v>
      </c>
    </row>
    <row r="412" spans="11:12" x14ac:dyDescent="0.25">
      <c r="K412" s="44" t="s">
        <v>264</v>
      </c>
      <c r="L412" s="45">
        <v>-10</v>
      </c>
    </row>
    <row r="413" spans="11:12" x14ac:dyDescent="0.25">
      <c r="K413" s="42" t="s">
        <v>1047</v>
      </c>
      <c r="L413" s="43">
        <v>-40</v>
      </c>
    </row>
    <row r="414" spans="11:12" x14ac:dyDescent="0.25">
      <c r="K414" s="42" t="s">
        <v>1345</v>
      </c>
      <c r="L414" s="43">
        <v>-20</v>
      </c>
    </row>
    <row r="415" spans="11:12" x14ac:dyDescent="0.25">
      <c r="K415" s="44" t="s">
        <v>265</v>
      </c>
      <c r="L415" s="45">
        <v>-10</v>
      </c>
    </row>
    <row r="416" spans="11:12" x14ac:dyDescent="0.25">
      <c r="K416" s="42" t="s">
        <v>1346</v>
      </c>
      <c r="L416" s="43">
        <v>-10</v>
      </c>
    </row>
    <row r="417" spans="11:12" x14ac:dyDescent="0.25">
      <c r="K417" s="44" t="s">
        <v>1347</v>
      </c>
      <c r="L417" s="45">
        <v>-20</v>
      </c>
    </row>
    <row r="418" spans="11:12" x14ac:dyDescent="0.25">
      <c r="K418" s="42" t="s">
        <v>266</v>
      </c>
      <c r="L418" s="43">
        <v>-40</v>
      </c>
    </row>
    <row r="419" spans="11:12" x14ac:dyDescent="0.25">
      <c r="K419" s="42" t="s">
        <v>267</v>
      </c>
      <c r="L419" s="43">
        <v>-40</v>
      </c>
    </row>
    <row r="420" spans="11:12" x14ac:dyDescent="0.25">
      <c r="K420" s="44" t="s">
        <v>1348</v>
      </c>
      <c r="L420" s="45">
        <v>20</v>
      </c>
    </row>
    <row r="421" spans="11:12" x14ac:dyDescent="0.25">
      <c r="K421" s="42" t="s">
        <v>1048</v>
      </c>
      <c r="L421" s="43">
        <v>10</v>
      </c>
    </row>
    <row r="422" spans="11:12" x14ac:dyDescent="0.25">
      <c r="K422" s="44" t="s">
        <v>1193</v>
      </c>
      <c r="L422" s="45">
        <v>20</v>
      </c>
    </row>
    <row r="423" spans="11:12" x14ac:dyDescent="0.25">
      <c r="K423" s="44" t="s">
        <v>268</v>
      </c>
      <c r="L423" s="45">
        <v>20</v>
      </c>
    </row>
    <row r="424" spans="11:12" x14ac:dyDescent="0.25">
      <c r="K424" s="42" t="s">
        <v>1049</v>
      </c>
      <c r="L424" s="43">
        <v>-30</v>
      </c>
    </row>
    <row r="425" spans="11:12" x14ac:dyDescent="0.25">
      <c r="K425" s="42" t="s">
        <v>269</v>
      </c>
      <c r="L425" s="43">
        <v>20</v>
      </c>
    </row>
    <row r="426" spans="11:12" x14ac:dyDescent="0.25">
      <c r="K426" s="44" t="s">
        <v>1050</v>
      </c>
      <c r="L426" s="45">
        <v>-10</v>
      </c>
    </row>
    <row r="427" spans="11:12" x14ac:dyDescent="0.25">
      <c r="K427" s="42" t="s">
        <v>1349</v>
      </c>
      <c r="L427" s="43">
        <v>30</v>
      </c>
    </row>
    <row r="428" spans="11:12" x14ac:dyDescent="0.25">
      <c r="K428" s="44" t="s">
        <v>270</v>
      </c>
      <c r="L428" s="45">
        <v>50</v>
      </c>
    </row>
    <row r="429" spans="11:12" x14ac:dyDescent="0.25">
      <c r="K429" s="42" t="s">
        <v>271</v>
      </c>
      <c r="L429" s="43">
        <v>-10</v>
      </c>
    </row>
    <row r="430" spans="11:12" x14ac:dyDescent="0.25">
      <c r="K430" s="44" t="s">
        <v>696</v>
      </c>
      <c r="L430" s="45">
        <v>-50</v>
      </c>
    </row>
    <row r="431" spans="11:12" x14ac:dyDescent="0.25">
      <c r="K431" s="44" t="s">
        <v>697</v>
      </c>
      <c r="L431" s="45">
        <v>-40</v>
      </c>
    </row>
    <row r="432" spans="11:12" x14ac:dyDescent="0.25">
      <c r="K432" s="44" t="s">
        <v>1051</v>
      </c>
      <c r="L432" s="45">
        <v>-10</v>
      </c>
    </row>
    <row r="433" spans="11:12" x14ac:dyDescent="0.25">
      <c r="K433" s="42" t="s">
        <v>272</v>
      </c>
      <c r="L433" s="43">
        <v>0</v>
      </c>
    </row>
    <row r="434" spans="11:12" x14ac:dyDescent="0.25">
      <c r="K434" s="44" t="s">
        <v>273</v>
      </c>
      <c r="L434" s="45">
        <v>0</v>
      </c>
    </row>
    <row r="435" spans="11:12" x14ac:dyDescent="0.25">
      <c r="K435" s="44" t="s">
        <v>274</v>
      </c>
      <c r="L435" s="45">
        <v>50</v>
      </c>
    </row>
    <row r="436" spans="11:12" x14ac:dyDescent="0.25">
      <c r="K436" s="42" t="s">
        <v>1052</v>
      </c>
      <c r="L436" s="43">
        <v>-30</v>
      </c>
    </row>
    <row r="437" spans="11:12" x14ac:dyDescent="0.25">
      <c r="K437" s="42" t="s">
        <v>275</v>
      </c>
      <c r="L437" s="43">
        <v>-20</v>
      </c>
    </row>
    <row r="438" spans="11:12" x14ac:dyDescent="0.25">
      <c r="K438" s="44" t="s">
        <v>276</v>
      </c>
      <c r="L438" s="45">
        <v>60</v>
      </c>
    </row>
    <row r="439" spans="11:12" x14ac:dyDescent="0.25">
      <c r="K439" s="42" t="s">
        <v>277</v>
      </c>
      <c r="L439" s="43">
        <v>10</v>
      </c>
    </row>
    <row r="440" spans="11:12" x14ac:dyDescent="0.25">
      <c r="K440" s="44" t="s">
        <v>278</v>
      </c>
      <c r="L440" s="45">
        <v>-10</v>
      </c>
    </row>
    <row r="441" spans="11:12" x14ac:dyDescent="0.25">
      <c r="K441" s="42" t="s">
        <v>279</v>
      </c>
      <c r="L441" s="43">
        <v>-40</v>
      </c>
    </row>
    <row r="442" spans="11:12" x14ac:dyDescent="0.25">
      <c r="K442" s="44" t="s">
        <v>733</v>
      </c>
      <c r="L442" s="45">
        <v>0</v>
      </c>
    </row>
    <row r="443" spans="11:12" x14ac:dyDescent="0.25">
      <c r="K443" s="42" t="s">
        <v>770</v>
      </c>
      <c r="L443" s="43">
        <v>-20</v>
      </c>
    </row>
    <row r="444" spans="11:12" x14ac:dyDescent="0.25">
      <c r="K444" s="44" t="s">
        <v>1350</v>
      </c>
      <c r="L444" s="45">
        <v>-10</v>
      </c>
    </row>
    <row r="445" spans="11:12" x14ac:dyDescent="0.25">
      <c r="K445" s="42" t="s">
        <v>1194</v>
      </c>
      <c r="L445" s="43">
        <v>-10</v>
      </c>
    </row>
    <row r="446" spans="11:12" x14ac:dyDescent="0.25">
      <c r="K446" s="44" t="s">
        <v>1195</v>
      </c>
      <c r="L446" s="45">
        <v>-50</v>
      </c>
    </row>
    <row r="447" spans="11:12" x14ac:dyDescent="0.25">
      <c r="K447" s="42" t="s">
        <v>1196</v>
      </c>
      <c r="L447" s="43">
        <v>-40</v>
      </c>
    </row>
    <row r="448" spans="11:12" x14ac:dyDescent="0.25">
      <c r="K448" s="42" t="s">
        <v>1351</v>
      </c>
      <c r="L448" s="43">
        <v>10</v>
      </c>
    </row>
    <row r="449" spans="11:12" x14ac:dyDescent="0.25">
      <c r="K449" s="44" t="s">
        <v>1053</v>
      </c>
      <c r="L449" s="45">
        <v>-30</v>
      </c>
    </row>
    <row r="450" spans="11:12" x14ac:dyDescent="0.25">
      <c r="K450" s="44" t="s">
        <v>1352</v>
      </c>
      <c r="L450" s="45">
        <v>-60</v>
      </c>
    </row>
    <row r="451" spans="11:12" x14ac:dyDescent="0.25">
      <c r="K451" s="42" t="s">
        <v>1197</v>
      </c>
      <c r="L451" s="43">
        <v>-10</v>
      </c>
    </row>
    <row r="452" spans="11:12" x14ac:dyDescent="0.25">
      <c r="K452" s="44" t="s">
        <v>1353</v>
      </c>
      <c r="L452" s="45">
        <v>-20</v>
      </c>
    </row>
    <row r="453" spans="11:12" x14ac:dyDescent="0.25">
      <c r="K453" s="42" t="s">
        <v>1198</v>
      </c>
      <c r="L453" s="43">
        <v>-10</v>
      </c>
    </row>
    <row r="454" spans="11:12" x14ac:dyDescent="0.25">
      <c r="K454" s="44" t="s">
        <v>1199</v>
      </c>
      <c r="L454" s="45">
        <v>0</v>
      </c>
    </row>
    <row r="455" spans="11:12" x14ac:dyDescent="0.25">
      <c r="K455" s="44" t="s">
        <v>280</v>
      </c>
      <c r="L455" s="45">
        <v>0</v>
      </c>
    </row>
    <row r="456" spans="11:12" x14ac:dyDescent="0.25">
      <c r="K456" s="42" t="s">
        <v>1354</v>
      </c>
      <c r="L456" s="43">
        <v>30</v>
      </c>
    </row>
    <row r="457" spans="11:12" x14ac:dyDescent="0.25">
      <c r="K457" s="42" t="s">
        <v>1054</v>
      </c>
      <c r="L457" s="43">
        <v>-10</v>
      </c>
    </row>
    <row r="458" spans="11:12" x14ac:dyDescent="0.25">
      <c r="K458" s="44" t="s">
        <v>1355</v>
      </c>
      <c r="L458" s="45">
        <v>-30</v>
      </c>
    </row>
    <row r="459" spans="11:12" x14ac:dyDescent="0.25">
      <c r="K459" s="42" t="s">
        <v>1200</v>
      </c>
      <c r="L459" s="43">
        <v>-60</v>
      </c>
    </row>
    <row r="460" spans="11:12" x14ac:dyDescent="0.25">
      <c r="K460" s="44" t="s">
        <v>1201</v>
      </c>
      <c r="L460" s="45">
        <v>-30</v>
      </c>
    </row>
    <row r="461" spans="11:12" x14ac:dyDescent="0.25">
      <c r="K461" s="42" t="s">
        <v>1202</v>
      </c>
      <c r="L461" s="43">
        <v>-10</v>
      </c>
    </row>
    <row r="462" spans="11:12" x14ac:dyDescent="0.25">
      <c r="K462" s="42" t="s">
        <v>281</v>
      </c>
      <c r="L462" s="43">
        <v>0</v>
      </c>
    </row>
    <row r="463" spans="11:12" x14ac:dyDescent="0.25">
      <c r="K463" s="44" t="s">
        <v>1203</v>
      </c>
      <c r="L463" s="45">
        <v>-20</v>
      </c>
    </row>
    <row r="464" spans="11:12" x14ac:dyDescent="0.25">
      <c r="K464" s="44" t="s">
        <v>798</v>
      </c>
      <c r="L464" s="45">
        <v>10</v>
      </c>
    </row>
    <row r="465" spans="11:12" x14ac:dyDescent="0.25">
      <c r="K465" s="44" t="s">
        <v>1204</v>
      </c>
      <c r="L465" s="45">
        <v>-10</v>
      </c>
    </row>
    <row r="466" spans="11:12" x14ac:dyDescent="0.25">
      <c r="K466" s="42" t="s">
        <v>1055</v>
      </c>
      <c r="L466" s="43">
        <v>-20</v>
      </c>
    </row>
    <row r="467" spans="11:12" x14ac:dyDescent="0.25">
      <c r="K467" s="42" t="s">
        <v>1356</v>
      </c>
      <c r="L467" s="43">
        <v>10</v>
      </c>
    </row>
    <row r="468" spans="11:12" x14ac:dyDescent="0.25">
      <c r="K468" s="44" t="s">
        <v>799</v>
      </c>
      <c r="L468" s="45">
        <v>0</v>
      </c>
    </row>
    <row r="469" spans="11:12" x14ac:dyDescent="0.25">
      <c r="K469" s="44" t="s">
        <v>282</v>
      </c>
      <c r="L469" s="45">
        <v>-30</v>
      </c>
    </row>
    <row r="470" spans="11:12" x14ac:dyDescent="0.25">
      <c r="K470" s="42" t="s">
        <v>283</v>
      </c>
      <c r="L470" s="43">
        <v>0</v>
      </c>
    </row>
    <row r="471" spans="11:12" x14ac:dyDescent="0.25">
      <c r="K471" s="44" t="s">
        <v>1357</v>
      </c>
      <c r="L471" s="45">
        <v>30</v>
      </c>
    </row>
    <row r="472" spans="11:12" x14ac:dyDescent="0.25">
      <c r="K472" s="44" t="s">
        <v>1358</v>
      </c>
      <c r="L472" s="45">
        <v>-20</v>
      </c>
    </row>
    <row r="473" spans="11:12" x14ac:dyDescent="0.25">
      <c r="K473" s="44" t="s">
        <v>1056</v>
      </c>
      <c r="L473" s="45">
        <v>-30</v>
      </c>
    </row>
    <row r="474" spans="11:12" x14ac:dyDescent="0.25">
      <c r="K474" s="42" t="s">
        <v>284</v>
      </c>
      <c r="L474" s="43">
        <v>-20</v>
      </c>
    </row>
    <row r="475" spans="11:12" x14ac:dyDescent="0.25">
      <c r="K475" s="44" t="s">
        <v>1205</v>
      </c>
      <c r="L475" s="45">
        <v>-20</v>
      </c>
    </row>
    <row r="476" spans="11:12" x14ac:dyDescent="0.25">
      <c r="K476" s="42" t="s">
        <v>1206</v>
      </c>
      <c r="L476" s="43">
        <v>-10</v>
      </c>
    </row>
    <row r="477" spans="11:12" x14ac:dyDescent="0.25">
      <c r="K477" s="44" t="s">
        <v>1057</v>
      </c>
      <c r="L477" s="45">
        <v>-10</v>
      </c>
    </row>
    <row r="478" spans="11:12" x14ac:dyDescent="0.25">
      <c r="K478" s="42" t="s">
        <v>1359</v>
      </c>
      <c r="L478" s="43">
        <v>20</v>
      </c>
    </row>
    <row r="479" spans="11:12" x14ac:dyDescent="0.25">
      <c r="K479" s="44" t="s">
        <v>1207</v>
      </c>
      <c r="L479" s="45">
        <v>-10</v>
      </c>
    </row>
    <row r="480" spans="11:12" x14ac:dyDescent="0.25">
      <c r="K480" s="42" t="s">
        <v>1208</v>
      </c>
      <c r="L480" s="43">
        <v>-50</v>
      </c>
    </row>
    <row r="481" spans="11:12" x14ac:dyDescent="0.25">
      <c r="K481" s="44" t="s">
        <v>285</v>
      </c>
      <c r="L481" s="45">
        <v>50</v>
      </c>
    </row>
    <row r="482" spans="11:12" x14ac:dyDescent="0.25">
      <c r="K482" s="42" t="s">
        <v>286</v>
      </c>
      <c r="L482" s="43">
        <v>20</v>
      </c>
    </row>
    <row r="483" spans="11:12" x14ac:dyDescent="0.25">
      <c r="K483" s="42" t="s">
        <v>800</v>
      </c>
      <c r="L483" s="43">
        <v>-20</v>
      </c>
    </row>
    <row r="484" spans="11:12" x14ac:dyDescent="0.25">
      <c r="K484" s="44" t="s">
        <v>1058</v>
      </c>
      <c r="L484" s="45">
        <v>20</v>
      </c>
    </row>
    <row r="485" spans="11:12" x14ac:dyDescent="0.25">
      <c r="K485" s="42" t="s">
        <v>771</v>
      </c>
      <c r="L485" s="43">
        <v>60</v>
      </c>
    </row>
    <row r="486" spans="11:12" x14ac:dyDescent="0.25">
      <c r="K486" s="44" t="s">
        <v>1209</v>
      </c>
      <c r="L486" s="45">
        <v>-10</v>
      </c>
    </row>
    <row r="487" spans="11:12" x14ac:dyDescent="0.25">
      <c r="K487" s="42" t="s">
        <v>1210</v>
      </c>
      <c r="L487" s="43">
        <v>10</v>
      </c>
    </row>
    <row r="488" spans="11:12" x14ac:dyDescent="0.25">
      <c r="K488" s="44" t="s">
        <v>287</v>
      </c>
      <c r="L488" s="45">
        <v>-50</v>
      </c>
    </row>
    <row r="489" spans="11:12" x14ac:dyDescent="0.25">
      <c r="K489" s="42" t="s">
        <v>1211</v>
      </c>
      <c r="L489" s="43">
        <v>-10</v>
      </c>
    </row>
    <row r="490" spans="11:12" x14ac:dyDescent="0.25">
      <c r="K490" s="44" t="s">
        <v>288</v>
      </c>
      <c r="L490" s="45">
        <v>10</v>
      </c>
    </row>
    <row r="491" spans="11:12" x14ac:dyDescent="0.25">
      <c r="K491" s="42" t="s">
        <v>289</v>
      </c>
      <c r="L491" s="43">
        <v>-20</v>
      </c>
    </row>
    <row r="492" spans="11:12" x14ac:dyDescent="0.25">
      <c r="K492" s="44" t="s">
        <v>290</v>
      </c>
      <c r="L492" s="45">
        <v>50</v>
      </c>
    </row>
    <row r="493" spans="11:12" x14ac:dyDescent="0.25">
      <c r="K493" s="42" t="s">
        <v>291</v>
      </c>
      <c r="L493" s="43">
        <v>20</v>
      </c>
    </row>
    <row r="494" spans="11:12" x14ac:dyDescent="0.25">
      <c r="K494" s="44" t="s">
        <v>292</v>
      </c>
      <c r="L494" s="45">
        <v>10</v>
      </c>
    </row>
    <row r="495" spans="11:12" x14ac:dyDescent="0.25">
      <c r="K495" s="42" t="s">
        <v>1212</v>
      </c>
      <c r="L495" s="43">
        <v>-10</v>
      </c>
    </row>
    <row r="496" spans="11:12" x14ac:dyDescent="0.25">
      <c r="K496" s="44" t="s">
        <v>1360</v>
      </c>
      <c r="L496" s="45">
        <v>20</v>
      </c>
    </row>
    <row r="497" spans="11:12" x14ac:dyDescent="0.25">
      <c r="K497" s="42" t="s">
        <v>1213</v>
      </c>
      <c r="L497" s="43">
        <v>-40</v>
      </c>
    </row>
    <row r="498" spans="11:12" x14ac:dyDescent="0.25">
      <c r="K498" s="44" t="s">
        <v>1214</v>
      </c>
      <c r="L498" s="45">
        <v>-30</v>
      </c>
    </row>
    <row r="499" spans="11:12" x14ac:dyDescent="0.25">
      <c r="K499" s="44" t="s">
        <v>1361</v>
      </c>
      <c r="L499" s="45">
        <v>-50</v>
      </c>
    </row>
    <row r="500" spans="11:12" x14ac:dyDescent="0.25">
      <c r="K500" s="42" t="s">
        <v>1215</v>
      </c>
      <c r="L500" s="43">
        <v>-50</v>
      </c>
    </row>
    <row r="501" spans="11:12" x14ac:dyDescent="0.25">
      <c r="K501" s="44" t="s">
        <v>1216</v>
      </c>
      <c r="L501" s="45">
        <v>40</v>
      </c>
    </row>
    <row r="502" spans="11:12" x14ac:dyDescent="0.25">
      <c r="K502" s="42" t="s">
        <v>1362</v>
      </c>
      <c r="L502" s="43">
        <v>10</v>
      </c>
    </row>
    <row r="503" spans="11:12" x14ac:dyDescent="0.25">
      <c r="K503" s="44" t="s">
        <v>1217</v>
      </c>
      <c r="L503" s="45">
        <v>-10</v>
      </c>
    </row>
    <row r="504" spans="11:12" x14ac:dyDescent="0.25">
      <c r="K504" s="42" t="s">
        <v>293</v>
      </c>
      <c r="L504" s="43">
        <v>0</v>
      </c>
    </row>
    <row r="505" spans="11:12" x14ac:dyDescent="0.25">
      <c r="K505" s="42" t="s">
        <v>294</v>
      </c>
      <c r="L505" s="43">
        <v>-20</v>
      </c>
    </row>
    <row r="506" spans="11:12" x14ac:dyDescent="0.25">
      <c r="K506" s="42" t="s">
        <v>295</v>
      </c>
      <c r="L506" s="43">
        <v>30</v>
      </c>
    </row>
    <row r="507" spans="11:12" x14ac:dyDescent="0.25">
      <c r="K507" s="44" t="s">
        <v>296</v>
      </c>
      <c r="L507" s="45">
        <v>0</v>
      </c>
    </row>
    <row r="508" spans="11:12" x14ac:dyDescent="0.25">
      <c r="K508" s="42" t="s">
        <v>297</v>
      </c>
      <c r="L508" s="43">
        <v>-10</v>
      </c>
    </row>
    <row r="509" spans="11:12" x14ac:dyDescent="0.25">
      <c r="K509" s="44" t="s">
        <v>1363</v>
      </c>
      <c r="L509" s="45">
        <v>20</v>
      </c>
    </row>
    <row r="510" spans="11:12" x14ac:dyDescent="0.25">
      <c r="K510" s="42" t="s">
        <v>298</v>
      </c>
      <c r="L510" s="43">
        <v>100</v>
      </c>
    </row>
    <row r="511" spans="11:12" x14ac:dyDescent="0.25">
      <c r="K511" s="44" t="s">
        <v>299</v>
      </c>
      <c r="L511" s="45">
        <v>10</v>
      </c>
    </row>
    <row r="512" spans="11:12" x14ac:dyDescent="0.25">
      <c r="K512" s="44" t="s">
        <v>1059</v>
      </c>
      <c r="L512" s="45">
        <v>10</v>
      </c>
    </row>
    <row r="513" spans="11:12" x14ac:dyDescent="0.25">
      <c r="K513" s="42" t="s">
        <v>300</v>
      </c>
      <c r="L513" s="43">
        <v>10</v>
      </c>
    </row>
    <row r="514" spans="11:12" x14ac:dyDescent="0.25">
      <c r="K514" s="44" t="s">
        <v>301</v>
      </c>
      <c r="L514" s="45">
        <v>10</v>
      </c>
    </row>
    <row r="515" spans="11:12" x14ac:dyDescent="0.25">
      <c r="K515" s="42" t="s">
        <v>698</v>
      </c>
      <c r="L515" s="43">
        <v>10</v>
      </c>
    </row>
    <row r="516" spans="11:12" x14ac:dyDescent="0.25">
      <c r="K516" s="44" t="s">
        <v>302</v>
      </c>
      <c r="L516" s="45">
        <v>-50</v>
      </c>
    </row>
    <row r="517" spans="11:12" x14ac:dyDescent="0.25">
      <c r="K517" s="42" t="s">
        <v>25</v>
      </c>
      <c r="L517" s="43">
        <v>-80</v>
      </c>
    </row>
    <row r="518" spans="11:12" x14ac:dyDescent="0.25">
      <c r="K518" s="44" t="s">
        <v>303</v>
      </c>
      <c r="L518" s="45">
        <v>20</v>
      </c>
    </row>
    <row r="519" spans="11:12" x14ac:dyDescent="0.25">
      <c r="K519" s="42" t="s">
        <v>304</v>
      </c>
      <c r="L519" s="43">
        <v>80</v>
      </c>
    </row>
    <row r="520" spans="11:12" x14ac:dyDescent="0.25">
      <c r="K520" s="44" t="s">
        <v>305</v>
      </c>
      <c r="L520" s="45">
        <v>10</v>
      </c>
    </row>
    <row r="521" spans="11:12" x14ac:dyDescent="0.25">
      <c r="K521" s="42" t="s">
        <v>5</v>
      </c>
      <c r="L521" s="43">
        <v>10</v>
      </c>
    </row>
    <row r="522" spans="11:12" x14ac:dyDescent="0.25">
      <c r="K522" s="42" t="s">
        <v>306</v>
      </c>
      <c r="L522" s="43">
        <v>-40</v>
      </c>
    </row>
    <row r="523" spans="11:12" x14ac:dyDescent="0.25">
      <c r="K523" s="44" t="s">
        <v>307</v>
      </c>
      <c r="L523" s="45">
        <v>10</v>
      </c>
    </row>
    <row r="524" spans="11:12" x14ac:dyDescent="0.25">
      <c r="K524" s="42" t="s">
        <v>308</v>
      </c>
      <c r="L524" s="43">
        <v>-30</v>
      </c>
    </row>
    <row r="525" spans="11:12" x14ac:dyDescent="0.25">
      <c r="K525" s="44" t="s">
        <v>309</v>
      </c>
      <c r="L525" s="45">
        <v>10</v>
      </c>
    </row>
    <row r="526" spans="11:12" x14ac:dyDescent="0.25">
      <c r="K526" s="42" t="s">
        <v>1060</v>
      </c>
      <c r="L526" s="43">
        <v>20</v>
      </c>
    </row>
    <row r="527" spans="11:12" x14ac:dyDescent="0.25">
      <c r="K527" s="44" t="s">
        <v>310</v>
      </c>
      <c r="L527" s="45">
        <v>10</v>
      </c>
    </row>
    <row r="528" spans="11:12" x14ac:dyDescent="0.25">
      <c r="K528" s="42" t="s">
        <v>1364</v>
      </c>
      <c r="L528" s="43">
        <v>50</v>
      </c>
    </row>
    <row r="529" spans="11:12" x14ac:dyDescent="0.25">
      <c r="K529" s="42" t="s">
        <v>1061</v>
      </c>
      <c r="L529" s="43">
        <v>-10</v>
      </c>
    </row>
    <row r="530" spans="11:12" x14ac:dyDescent="0.25">
      <c r="K530" s="44" t="s">
        <v>1218</v>
      </c>
      <c r="L530" s="45">
        <v>-30</v>
      </c>
    </row>
    <row r="531" spans="11:12" x14ac:dyDescent="0.25">
      <c r="K531" s="42" t="s">
        <v>1062</v>
      </c>
      <c r="L531" s="43">
        <v>-20</v>
      </c>
    </row>
    <row r="532" spans="11:12" x14ac:dyDescent="0.25">
      <c r="K532" s="44" t="s">
        <v>1219</v>
      </c>
      <c r="L532" s="45">
        <v>-20</v>
      </c>
    </row>
    <row r="533" spans="11:12" x14ac:dyDescent="0.25">
      <c r="K533" s="44" t="s">
        <v>772</v>
      </c>
      <c r="L533" s="45">
        <v>0</v>
      </c>
    </row>
    <row r="534" spans="11:12" x14ac:dyDescent="0.25">
      <c r="K534" s="42" t="s">
        <v>311</v>
      </c>
      <c r="L534" s="43">
        <v>-10</v>
      </c>
    </row>
    <row r="535" spans="11:12" x14ac:dyDescent="0.25">
      <c r="K535" s="44" t="s">
        <v>699</v>
      </c>
      <c r="L535" s="45">
        <v>-20</v>
      </c>
    </row>
    <row r="536" spans="11:12" x14ac:dyDescent="0.25">
      <c r="K536" s="44" t="s">
        <v>26</v>
      </c>
      <c r="L536" s="45">
        <v>30</v>
      </c>
    </row>
    <row r="537" spans="11:12" x14ac:dyDescent="0.25">
      <c r="K537" s="42" t="s">
        <v>1063</v>
      </c>
      <c r="L537" s="43">
        <v>10</v>
      </c>
    </row>
    <row r="538" spans="11:12" x14ac:dyDescent="0.25">
      <c r="K538" s="44" t="s">
        <v>1365</v>
      </c>
      <c r="L538" s="45">
        <v>-10</v>
      </c>
    </row>
    <row r="539" spans="11:12" x14ac:dyDescent="0.25">
      <c r="K539" s="42" t="s">
        <v>312</v>
      </c>
      <c r="L539" s="43">
        <v>30</v>
      </c>
    </row>
    <row r="540" spans="11:12" x14ac:dyDescent="0.25">
      <c r="K540" s="44" t="s">
        <v>313</v>
      </c>
      <c r="L540" s="45">
        <v>-40</v>
      </c>
    </row>
    <row r="541" spans="11:12" x14ac:dyDescent="0.25">
      <c r="K541" s="42" t="s">
        <v>773</v>
      </c>
      <c r="L541" s="43">
        <v>10</v>
      </c>
    </row>
    <row r="542" spans="11:12" x14ac:dyDescent="0.25">
      <c r="K542" s="44" t="s">
        <v>1366</v>
      </c>
      <c r="L542" s="45">
        <v>10</v>
      </c>
    </row>
    <row r="543" spans="11:12" x14ac:dyDescent="0.25">
      <c r="K543" s="42" t="s">
        <v>734</v>
      </c>
      <c r="L543" s="43">
        <v>-30</v>
      </c>
    </row>
    <row r="544" spans="11:12" x14ac:dyDescent="0.25">
      <c r="K544" s="44" t="s">
        <v>314</v>
      </c>
      <c r="L544" s="45">
        <v>0</v>
      </c>
    </row>
    <row r="545" spans="11:12" x14ac:dyDescent="0.25">
      <c r="K545" s="42" t="s">
        <v>315</v>
      </c>
      <c r="L545" s="43">
        <v>-20</v>
      </c>
    </row>
    <row r="546" spans="11:12" x14ac:dyDescent="0.25">
      <c r="K546" s="44" t="s">
        <v>316</v>
      </c>
      <c r="L546" s="45">
        <v>20</v>
      </c>
    </row>
    <row r="547" spans="11:12" x14ac:dyDescent="0.25">
      <c r="K547" s="42" t="s">
        <v>801</v>
      </c>
      <c r="L547" s="43">
        <v>-20</v>
      </c>
    </row>
    <row r="548" spans="11:12" x14ac:dyDescent="0.25">
      <c r="K548" s="44" t="s">
        <v>317</v>
      </c>
      <c r="L548" s="45">
        <v>60</v>
      </c>
    </row>
    <row r="549" spans="11:12" x14ac:dyDescent="0.25">
      <c r="K549" s="42" t="s">
        <v>318</v>
      </c>
      <c r="L549" s="43">
        <v>-10</v>
      </c>
    </row>
    <row r="550" spans="11:12" x14ac:dyDescent="0.25">
      <c r="K550" s="44" t="s">
        <v>319</v>
      </c>
      <c r="L550" s="45">
        <v>-20</v>
      </c>
    </row>
    <row r="551" spans="11:12" x14ac:dyDescent="0.25">
      <c r="K551" s="42" t="s">
        <v>320</v>
      </c>
      <c r="L551" s="43">
        <v>-30</v>
      </c>
    </row>
    <row r="552" spans="11:12" x14ac:dyDescent="0.25">
      <c r="K552" s="44" t="s">
        <v>321</v>
      </c>
      <c r="L552" s="45">
        <v>-20</v>
      </c>
    </row>
    <row r="553" spans="11:12" x14ac:dyDescent="0.25">
      <c r="K553" s="42" t="s">
        <v>1367</v>
      </c>
      <c r="L553" s="43">
        <v>0</v>
      </c>
    </row>
    <row r="554" spans="11:12" x14ac:dyDescent="0.25">
      <c r="K554" s="44" t="s">
        <v>322</v>
      </c>
      <c r="L554" s="45">
        <v>30</v>
      </c>
    </row>
    <row r="555" spans="11:12" x14ac:dyDescent="0.25">
      <c r="K555" s="42" t="s">
        <v>1368</v>
      </c>
      <c r="L555" s="43">
        <v>70</v>
      </c>
    </row>
    <row r="556" spans="11:12" x14ac:dyDescent="0.25">
      <c r="K556" s="44" t="s">
        <v>1064</v>
      </c>
      <c r="L556" s="45">
        <v>-20</v>
      </c>
    </row>
    <row r="557" spans="11:12" x14ac:dyDescent="0.25">
      <c r="K557" s="42" t="s">
        <v>323</v>
      </c>
      <c r="L557" s="43">
        <v>-20</v>
      </c>
    </row>
    <row r="558" spans="11:12" x14ac:dyDescent="0.25">
      <c r="K558" s="42" t="s">
        <v>324</v>
      </c>
      <c r="L558" s="43">
        <v>50</v>
      </c>
    </row>
    <row r="559" spans="11:12" x14ac:dyDescent="0.25">
      <c r="K559" s="44" t="s">
        <v>325</v>
      </c>
      <c r="L559" s="45">
        <v>20</v>
      </c>
    </row>
    <row r="560" spans="11:12" x14ac:dyDescent="0.25">
      <c r="K560" s="42" t="s">
        <v>1220</v>
      </c>
      <c r="L560" s="43">
        <v>-40</v>
      </c>
    </row>
    <row r="561" spans="11:12" x14ac:dyDescent="0.25">
      <c r="K561" s="44" t="s">
        <v>326</v>
      </c>
      <c r="L561" s="45">
        <v>-20</v>
      </c>
    </row>
    <row r="562" spans="11:12" x14ac:dyDescent="0.25">
      <c r="K562" s="42" t="s">
        <v>1221</v>
      </c>
      <c r="L562" s="43">
        <v>-50</v>
      </c>
    </row>
    <row r="563" spans="11:12" x14ac:dyDescent="0.25">
      <c r="K563" s="44" t="s">
        <v>1369</v>
      </c>
      <c r="L563" s="45">
        <v>0</v>
      </c>
    </row>
    <row r="564" spans="11:12" x14ac:dyDescent="0.25">
      <c r="K564" s="42" t="s">
        <v>1222</v>
      </c>
      <c r="L564" s="43">
        <v>-20</v>
      </c>
    </row>
    <row r="565" spans="11:12" x14ac:dyDescent="0.25">
      <c r="K565" s="44" t="s">
        <v>1223</v>
      </c>
      <c r="L565" s="45">
        <v>70</v>
      </c>
    </row>
    <row r="566" spans="11:12" x14ac:dyDescent="0.25">
      <c r="K566" s="42" t="s">
        <v>327</v>
      </c>
      <c r="L566" s="43">
        <v>-10</v>
      </c>
    </row>
    <row r="567" spans="11:12" x14ac:dyDescent="0.25">
      <c r="K567" s="44" t="s">
        <v>328</v>
      </c>
      <c r="L567" s="45">
        <v>0</v>
      </c>
    </row>
    <row r="568" spans="11:12" x14ac:dyDescent="0.25">
      <c r="K568" s="42" t="s">
        <v>1370</v>
      </c>
      <c r="L568" s="43">
        <v>-60</v>
      </c>
    </row>
    <row r="569" spans="11:12" x14ac:dyDescent="0.25">
      <c r="K569" s="44" t="s">
        <v>329</v>
      </c>
      <c r="L569" s="45">
        <v>110</v>
      </c>
    </row>
    <row r="570" spans="11:12" x14ac:dyDescent="0.25">
      <c r="K570" s="42" t="s">
        <v>700</v>
      </c>
      <c r="L570" s="43">
        <v>-30</v>
      </c>
    </row>
    <row r="571" spans="11:12" x14ac:dyDescent="0.25">
      <c r="K571" s="44" t="s">
        <v>774</v>
      </c>
      <c r="L571" s="45">
        <v>-20</v>
      </c>
    </row>
    <row r="572" spans="11:12" x14ac:dyDescent="0.25">
      <c r="K572" s="42" t="s">
        <v>330</v>
      </c>
      <c r="L572" s="43">
        <v>40</v>
      </c>
    </row>
    <row r="573" spans="11:12" x14ac:dyDescent="0.25">
      <c r="K573" s="44" t="s">
        <v>1224</v>
      </c>
      <c r="L573" s="45">
        <v>-40</v>
      </c>
    </row>
    <row r="574" spans="11:12" x14ac:dyDescent="0.25">
      <c r="K574" s="42" t="s">
        <v>27</v>
      </c>
      <c r="L574" s="43">
        <v>-10</v>
      </c>
    </row>
    <row r="575" spans="11:12" x14ac:dyDescent="0.25">
      <c r="K575" s="42" t="s">
        <v>1371</v>
      </c>
      <c r="L575" s="43">
        <v>0</v>
      </c>
    </row>
    <row r="576" spans="11:12" x14ac:dyDescent="0.25">
      <c r="K576" s="44" t="s">
        <v>331</v>
      </c>
      <c r="L576" s="45">
        <v>30</v>
      </c>
    </row>
    <row r="577" spans="11:12" x14ac:dyDescent="0.25">
      <c r="K577" s="42" t="s">
        <v>701</v>
      </c>
      <c r="L577" s="43">
        <v>-20</v>
      </c>
    </row>
    <row r="578" spans="11:12" x14ac:dyDescent="0.25">
      <c r="K578" s="44" t="s">
        <v>1372</v>
      </c>
      <c r="L578" s="45">
        <v>-40</v>
      </c>
    </row>
    <row r="579" spans="11:12" x14ac:dyDescent="0.25">
      <c r="K579" s="42" t="s">
        <v>332</v>
      </c>
      <c r="L579" s="43">
        <v>40</v>
      </c>
    </row>
    <row r="580" spans="11:12" x14ac:dyDescent="0.25">
      <c r="K580" s="42" t="s">
        <v>333</v>
      </c>
      <c r="L580" s="43">
        <v>-50</v>
      </c>
    </row>
    <row r="581" spans="11:12" x14ac:dyDescent="0.25">
      <c r="K581" s="44" t="s">
        <v>1065</v>
      </c>
      <c r="L581" s="45">
        <v>-20</v>
      </c>
    </row>
    <row r="582" spans="11:12" x14ac:dyDescent="0.25">
      <c r="K582" s="42" t="s">
        <v>334</v>
      </c>
      <c r="L582" s="43">
        <v>0</v>
      </c>
    </row>
    <row r="583" spans="11:12" x14ac:dyDescent="0.25">
      <c r="K583" s="44" t="s">
        <v>1373</v>
      </c>
      <c r="L583" s="45">
        <v>-10</v>
      </c>
    </row>
    <row r="584" spans="11:12" x14ac:dyDescent="0.25">
      <c r="K584" s="42" t="s">
        <v>335</v>
      </c>
      <c r="L584" s="43">
        <v>80</v>
      </c>
    </row>
    <row r="585" spans="11:12" x14ac:dyDescent="0.25">
      <c r="K585" s="44" t="s">
        <v>1066</v>
      </c>
      <c r="L585" s="45">
        <v>-40</v>
      </c>
    </row>
    <row r="586" spans="11:12" x14ac:dyDescent="0.25">
      <c r="K586" s="42" t="s">
        <v>802</v>
      </c>
      <c r="L586" s="43">
        <v>50</v>
      </c>
    </row>
    <row r="587" spans="11:12" x14ac:dyDescent="0.25">
      <c r="K587" s="44" t="s">
        <v>1225</v>
      </c>
      <c r="L587" s="45">
        <v>-20</v>
      </c>
    </row>
    <row r="588" spans="11:12" x14ac:dyDescent="0.25">
      <c r="K588" s="42" t="s">
        <v>702</v>
      </c>
      <c r="L588" s="43">
        <v>-30</v>
      </c>
    </row>
    <row r="589" spans="11:12" x14ac:dyDescent="0.25">
      <c r="K589" s="44" t="s">
        <v>336</v>
      </c>
      <c r="L589" s="45">
        <v>-10</v>
      </c>
    </row>
    <row r="590" spans="11:12" x14ac:dyDescent="0.25">
      <c r="K590" s="42" t="s">
        <v>1374</v>
      </c>
      <c r="L590" s="43">
        <v>50</v>
      </c>
    </row>
    <row r="591" spans="11:12" x14ac:dyDescent="0.25">
      <c r="K591" s="44" t="s">
        <v>337</v>
      </c>
      <c r="L591" s="45">
        <v>10</v>
      </c>
    </row>
    <row r="592" spans="11:12" x14ac:dyDescent="0.25">
      <c r="K592" s="42" t="s">
        <v>1375</v>
      </c>
      <c r="L592" s="43">
        <v>-20</v>
      </c>
    </row>
    <row r="593" spans="11:12" x14ac:dyDescent="0.25">
      <c r="K593" s="44" t="s">
        <v>338</v>
      </c>
      <c r="L593" s="45">
        <v>-90</v>
      </c>
    </row>
    <row r="594" spans="11:12" x14ac:dyDescent="0.25">
      <c r="K594" s="42" t="s">
        <v>28</v>
      </c>
      <c r="L594" s="43">
        <v>-90</v>
      </c>
    </row>
    <row r="595" spans="11:12" x14ac:dyDescent="0.25">
      <c r="K595" s="44" t="s">
        <v>1067</v>
      </c>
      <c r="L595" s="45">
        <v>0</v>
      </c>
    </row>
    <row r="596" spans="11:12" x14ac:dyDescent="0.25">
      <c r="K596" s="42" t="s">
        <v>1068</v>
      </c>
      <c r="L596" s="43">
        <v>50</v>
      </c>
    </row>
    <row r="597" spans="11:12" x14ac:dyDescent="0.25">
      <c r="K597" s="44" t="s">
        <v>339</v>
      </c>
      <c r="L597" s="45">
        <v>10</v>
      </c>
    </row>
    <row r="598" spans="11:12" x14ac:dyDescent="0.25">
      <c r="K598" s="42" t="s">
        <v>340</v>
      </c>
      <c r="L598" s="43">
        <v>30</v>
      </c>
    </row>
    <row r="599" spans="11:12" x14ac:dyDescent="0.25">
      <c r="K599" s="44" t="s">
        <v>1226</v>
      </c>
      <c r="L599" s="45">
        <v>0</v>
      </c>
    </row>
    <row r="600" spans="11:12" x14ac:dyDescent="0.25">
      <c r="K600" s="42" t="s">
        <v>633</v>
      </c>
      <c r="L600" s="43">
        <v>-40</v>
      </c>
    </row>
    <row r="601" spans="11:12" x14ac:dyDescent="0.25">
      <c r="K601" s="44" t="s">
        <v>1376</v>
      </c>
      <c r="L601" s="45">
        <v>-40</v>
      </c>
    </row>
    <row r="602" spans="11:12" x14ac:dyDescent="0.25">
      <c r="K602" s="42" t="s">
        <v>1377</v>
      </c>
      <c r="L602" s="43">
        <v>-30</v>
      </c>
    </row>
    <row r="603" spans="11:12" x14ac:dyDescent="0.25">
      <c r="K603" s="44" t="s">
        <v>1378</v>
      </c>
      <c r="L603" s="45">
        <v>-10</v>
      </c>
    </row>
    <row r="604" spans="11:12" x14ac:dyDescent="0.25">
      <c r="K604" s="42" t="s">
        <v>341</v>
      </c>
      <c r="L604" s="43">
        <v>20</v>
      </c>
    </row>
    <row r="605" spans="11:12" x14ac:dyDescent="0.25">
      <c r="K605" s="44" t="s">
        <v>29</v>
      </c>
      <c r="L605" s="45">
        <v>-10</v>
      </c>
    </row>
    <row r="606" spans="11:12" x14ac:dyDescent="0.25">
      <c r="K606" s="42" t="s">
        <v>342</v>
      </c>
      <c r="L606" s="43">
        <v>20</v>
      </c>
    </row>
    <row r="607" spans="11:12" x14ac:dyDescent="0.25">
      <c r="K607" s="44" t="s">
        <v>343</v>
      </c>
      <c r="L607" s="45">
        <v>30</v>
      </c>
    </row>
    <row r="608" spans="11:12" x14ac:dyDescent="0.25">
      <c r="K608" s="42" t="s">
        <v>1069</v>
      </c>
      <c r="L608" s="43">
        <v>-30</v>
      </c>
    </row>
    <row r="609" spans="11:12" x14ac:dyDescent="0.25">
      <c r="K609" s="44" t="s">
        <v>344</v>
      </c>
      <c r="L609" s="45">
        <v>50</v>
      </c>
    </row>
    <row r="610" spans="11:12" x14ac:dyDescent="0.25">
      <c r="K610" s="44" t="s">
        <v>345</v>
      </c>
      <c r="L610" s="45">
        <v>30</v>
      </c>
    </row>
    <row r="611" spans="11:12" x14ac:dyDescent="0.25">
      <c r="K611" s="42" t="s">
        <v>346</v>
      </c>
      <c r="L611" s="43">
        <v>30</v>
      </c>
    </row>
    <row r="612" spans="11:12" x14ac:dyDescent="0.25">
      <c r="K612" s="42" t="s">
        <v>1070</v>
      </c>
      <c r="L612" s="43">
        <v>30</v>
      </c>
    </row>
    <row r="613" spans="11:12" x14ac:dyDescent="0.25">
      <c r="K613" s="44" t="s">
        <v>347</v>
      </c>
      <c r="L613" s="45">
        <v>-10</v>
      </c>
    </row>
    <row r="614" spans="11:12" x14ac:dyDescent="0.25">
      <c r="K614" s="42" t="s">
        <v>348</v>
      </c>
      <c r="L614" s="43">
        <v>-10</v>
      </c>
    </row>
    <row r="615" spans="11:12" x14ac:dyDescent="0.25">
      <c r="K615" s="44" t="s">
        <v>1227</v>
      </c>
      <c r="L615" s="45">
        <v>-20</v>
      </c>
    </row>
    <row r="616" spans="11:12" x14ac:dyDescent="0.25">
      <c r="K616" s="42" t="s">
        <v>349</v>
      </c>
      <c r="L616" s="43">
        <v>0</v>
      </c>
    </row>
    <row r="617" spans="11:12" x14ac:dyDescent="0.25">
      <c r="K617" s="44" t="s">
        <v>703</v>
      </c>
      <c r="L617" s="45">
        <v>0</v>
      </c>
    </row>
    <row r="618" spans="11:12" x14ac:dyDescent="0.25">
      <c r="K618" s="42" t="s">
        <v>350</v>
      </c>
      <c r="L618" s="43">
        <v>30</v>
      </c>
    </row>
    <row r="619" spans="11:12" x14ac:dyDescent="0.25">
      <c r="K619" s="44" t="s">
        <v>351</v>
      </c>
      <c r="L619" s="45">
        <v>10</v>
      </c>
    </row>
    <row r="620" spans="11:12" x14ac:dyDescent="0.25">
      <c r="K620" s="42" t="s">
        <v>352</v>
      </c>
      <c r="L620" s="43">
        <v>10</v>
      </c>
    </row>
    <row r="621" spans="11:12" x14ac:dyDescent="0.25">
      <c r="K621" s="42" t="s">
        <v>775</v>
      </c>
      <c r="L621" s="43">
        <v>-40</v>
      </c>
    </row>
    <row r="622" spans="11:12" x14ac:dyDescent="0.25">
      <c r="K622" s="44" t="s">
        <v>1071</v>
      </c>
      <c r="L622" s="45">
        <v>20</v>
      </c>
    </row>
    <row r="623" spans="11:12" x14ac:dyDescent="0.25">
      <c r="K623" s="42" t="s">
        <v>353</v>
      </c>
      <c r="L623" s="43">
        <v>-30</v>
      </c>
    </row>
    <row r="624" spans="11:12" x14ac:dyDescent="0.25">
      <c r="K624" s="44" t="s">
        <v>354</v>
      </c>
      <c r="L624" s="45">
        <v>0</v>
      </c>
    </row>
    <row r="625" spans="11:12" x14ac:dyDescent="0.25">
      <c r="K625" s="42" t="s">
        <v>355</v>
      </c>
      <c r="L625" s="43">
        <v>0</v>
      </c>
    </row>
    <row r="626" spans="11:12" x14ac:dyDescent="0.25">
      <c r="K626" s="44" t="s">
        <v>1072</v>
      </c>
      <c r="L626" s="45">
        <v>-10</v>
      </c>
    </row>
    <row r="627" spans="11:12" x14ac:dyDescent="0.25">
      <c r="K627" s="42" t="s">
        <v>735</v>
      </c>
      <c r="L627" s="43">
        <v>-20</v>
      </c>
    </row>
    <row r="628" spans="11:12" x14ac:dyDescent="0.25">
      <c r="K628" s="44" t="s">
        <v>356</v>
      </c>
      <c r="L628" s="45">
        <v>60</v>
      </c>
    </row>
    <row r="629" spans="11:12" x14ac:dyDescent="0.25">
      <c r="K629" s="42" t="s">
        <v>357</v>
      </c>
      <c r="L629" s="43">
        <v>40</v>
      </c>
    </row>
    <row r="630" spans="11:12" x14ac:dyDescent="0.25">
      <c r="K630" s="42" t="s">
        <v>736</v>
      </c>
      <c r="L630" s="43">
        <v>-10</v>
      </c>
    </row>
    <row r="631" spans="11:12" x14ac:dyDescent="0.25">
      <c r="K631" s="42" t="s">
        <v>358</v>
      </c>
      <c r="L631" s="43">
        <v>0</v>
      </c>
    </row>
    <row r="632" spans="11:12" x14ac:dyDescent="0.25">
      <c r="K632" s="44" t="s">
        <v>1073</v>
      </c>
      <c r="L632" s="45">
        <v>10</v>
      </c>
    </row>
    <row r="633" spans="11:12" x14ac:dyDescent="0.25">
      <c r="K633" s="44" t="s">
        <v>1074</v>
      </c>
      <c r="L633" s="45">
        <v>-20</v>
      </c>
    </row>
    <row r="634" spans="11:12" x14ac:dyDescent="0.25">
      <c r="K634" s="42" t="s">
        <v>1075</v>
      </c>
      <c r="L634" s="43">
        <v>50</v>
      </c>
    </row>
    <row r="635" spans="11:12" x14ac:dyDescent="0.25">
      <c r="K635" s="44" t="s">
        <v>359</v>
      </c>
      <c r="L635" s="45">
        <v>30</v>
      </c>
    </row>
    <row r="636" spans="11:12" x14ac:dyDescent="0.25">
      <c r="K636" s="42" t="s">
        <v>1379</v>
      </c>
      <c r="L636" s="43">
        <v>60</v>
      </c>
    </row>
    <row r="637" spans="11:12" x14ac:dyDescent="0.25">
      <c r="K637" s="44" t="s">
        <v>360</v>
      </c>
      <c r="L637" s="45">
        <v>10</v>
      </c>
    </row>
    <row r="638" spans="11:12" x14ac:dyDescent="0.25">
      <c r="K638" s="42" t="s">
        <v>361</v>
      </c>
      <c r="L638" s="43">
        <v>20</v>
      </c>
    </row>
    <row r="639" spans="11:12" x14ac:dyDescent="0.25">
      <c r="K639" s="42" t="s">
        <v>776</v>
      </c>
      <c r="L639" s="43">
        <v>20</v>
      </c>
    </row>
    <row r="640" spans="11:12" x14ac:dyDescent="0.25">
      <c r="K640" s="44" t="s">
        <v>1380</v>
      </c>
      <c r="L640" s="45">
        <v>60</v>
      </c>
    </row>
    <row r="641" spans="11:12" x14ac:dyDescent="0.25">
      <c r="K641" s="42" t="s">
        <v>1228</v>
      </c>
      <c r="L641" s="43">
        <v>-40</v>
      </c>
    </row>
    <row r="642" spans="11:12" x14ac:dyDescent="0.25">
      <c r="K642" s="44" t="s">
        <v>362</v>
      </c>
      <c r="L642" s="45">
        <v>0</v>
      </c>
    </row>
    <row r="643" spans="11:12" x14ac:dyDescent="0.25">
      <c r="K643" s="44" t="s">
        <v>1381</v>
      </c>
      <c r="L643" s="45">
        <v>-20</v>
      </c>
    </row>
    <row r="644" spans="11:12" x14ac:dyDescent="0.25">
      <c r="K644" s="42" t="s">
        <v>1382</v>
      </c>
      <c r="L644" s="43">
        <v>0</v>
      </c>
    </row>
    <row r="645" spans="11:12" x14ac:dyDescent="0.25">
      <c r="K645" s="44" t="s">
        <v>1076</v>
      </c>
      <c r="L645" s="45">
        <v>-10</v>
      </c>
    </row>
    <row r="646" spans="11:12" x14ac:dyDescent="0.25">
      <c r="K646" s="44" t="s">
        <v>1229</v>
      </c>
      <c r="L646" s="45">
        <v>0</v>
      </c>
    </row>
    <row r="647" spans="11:12" x14ac:dyDescent="0.25">
      <c r="K647" s="42" t="s">
        <v>363</v>
      </c>
      <c r="L647" s="43">
        <v>10</v>
      </c>
    </row>
    <row r="648" spans="11:12" x14ac:dyDescent="0.25">
      <c r="K648" s="44" t="s">
        <v>1077</v>
      </c>
      <c r="L648" s="45">
        <v>10</v>
      </c>
    </row>
    <row r="649" spans="11:12" x14ac:dyDescent="0.25">
      <c r="K649" s="42" t="s">
        <v>364</v>
      </c>
      <c r="L649" s="43">
        <v>-30</v>
      </c>
    </row>
    <row r="650" spans="11:12" x14ac:dyDescent="0.25">
      <c r="K650" s="44" t="s">
        <v>365</v>
      </c>
      <c r="L650" s="45">
        <v>30</v>
      </c>
    </row>
    <row r="651" spans="11:12" x14ac:dyDescent="0.25">
      <c r="K651" s="42" t="s">
        <v>366</v>
      </c>
      <c r="L651" s="43">
        <v>50</v>
      </c>
    </row>
    <row r="652" spans="11:12" x14ac:dyDescent="0.25">
      <c r="K652" s="44" t="s">
        <v>367</v>
      </c>
      <c r="L652" s="45">
        <v>0</v>
      </c>
    </row>
    <row r="653" spans="11:12" x14ac:dyDescent="0.25">
      <c r="K653" s="42" t="s">
        <v>737</v>
      </c>
      <c r="L653" s="43">
        <v>-20</v>
      </c>
    </row>
    <row r="654" spans="11:12" x14ac:dyDescent="0.25">
      <c r="K654" s="44" t="s">
        <v>1078</v>
      </c>
      <c r="L654" s="45">
        <v>0</v>
      </c>
    </row>
    <row r="655" spans="11:12" x14ac:dyDescent="0.25">
      <c r="K655" s="42" t="s">
        <v>368</v>
      </c>
      <c r="L655" s="43">
        <v>20</v>
      </c>
    </row>
    <row r="656" spans="11:12" x14ac:dyDescent="0.25">
      <c r="K656" s="44" t="s">
        <v>1079</v>
      </c>
      <c r="L656" s="45">
        <v>10</v>
      </c>
    </row>
    <row r="657" spans="11:12" x14ac:dyDescent="0.25">
      <c r="K657" s="42" t="s">
        <v>369</v>
      </c>
      <c r="L657" s="43">
        <v>50</v>
      </c>
    </row>
    <row r="658" spans="11:12" x14ac:dyDescent="0.25">
      <c r="K658" s="44" t="s">
        <v>1230</v>
      </c>
      <c r="L658" s="45">
        <v>-40</v>
      </c>
    </row>
    <row r="659" spans="11:12" x14ac:dyDescent="0.25">
      <c r="K659" s="42" t="s">
        <v>370</v>
      </c>
      <c r="L659" s="43">
        <v>40</v>
      </c>
    </row>
    <row r="660" spans="11:12" x14ac:dyDescent="0.25">
      <c r="K660" s="42" t="s">
        <v>1383</v>
      </c>
      <c r="L660" s="43">
        <v>10</v>
      </c>
    </row>
    <row r="661" spans="11:12" x14ac:dyDescent="0.25">
      <c r="K661" s="44" t="s">
        <v>371</v>
      </c>
      <c r="L661" s="45">
        <v>50</v>
      </c>
    </row>
    <row r="662" spans="11:12" x14ac:dyDescent="0.25">
      <c r="K662" s="42" t="s">
        <v>372</v>
      </c>
      <c r="L662" s="43">
        <v>10</v>
      </c>
    </row>
    <row r="663" spans="11:12" x14ac:dyDescent="0.25">
      <c r="K663" s="42" t="s">
        <v>373</v>
      </c>
      <c r="L663" s="43">
        <v>10</v>
      </c>
    </row>
    <row r="664" spans="11:12" x14ac:dyDescent="0.25">
      <c r="K664" s="44" t="s">
        <v>30</v>
      </c>
      <c r="L664" s="45">
        <v>-60</v>
      </c>
    </row>
    <row r="665" spans="11:12" x14ac:dyDescent="0.25">
      <c r="K665" s="42" t="s">
        <v>803</v>
      </c>
      <c r="L665" s="43">
        <v>-20</v>
      </c>
    </row>
    <row r="666" spans="11:12" x14ac:dyDescent="0.25">
      <c r="K666" s="44" t="s">
        <v>374</v>
      </c>
      <c r="L666" s="45">
        <v>0</v>
      </c>
    </row>
    <row r="667" spans="11:12" x14ac:dyDescent="0.25">
      <c r="K667" s="42" t="s">
        <v>375</v>
      </c>
      <c r="L667" s="43">
        <v>-20</v>
      </c>
    </row>
    <row r="668" spans="11:12" x14ac:dyDescent="0.25">
      <c r="K668" s="44" t="s">
        <v>1231</v>
      </c>
      <c r="L668" s="45">
        <v>-50</v>
      </c>
    </row>
    <row r="669" spans="11:12" x14ac:dyDescent="0.25">
      <c r="K669" s="42" t="s">
        <v>376</v>
      </c>
      <c r="L669" s="43">
        <v>30</v>
      </c>
    </row>
    <row r="670" spans="11:12" x14ac:dyDescent="0.25">
      <c r="K670" s="44" t="s">
        <v>1384</v>
      </c>
      <c r="L670" s="45">
        <v>70</v>
      </c>
    </row>
    <row r="671" spans="11:12" x14ac:dyDescent="0.25">
      <c r="K671" s="42" t="s">
        <v>377</v>
      </c>
      <c r="L671" s="43">
        <v>50</v>
      </c>
    </row>
    <row r="672" spans="11:12" x14ac:dyDescent="0.25">
      <c r="K672" s="44" t="s">
        <v>777</v>
      </c>
      <c r="L672" s="45">
        <v>-20</v>
      </c>
    </row>
    <row r="673" spans="11:12" x14ac:dyDescent="0.25">
      <c r="K673" s="42" t="s">
        <v>378</v>
      </c>
      <c r="L673" s="43">
        <v>50</v>
      </c>
    </row>
    <row r="674" spans="11:12" x14ac:dyDescent="0.25">
      <c r="K674" s="44" t="s">
        <v>379</v>
      </c>
      <c r="L674" s="45">
        <v>20</v>
      </c>
    </row>
    <row r="675" spans="11:12" x14ac:dyDescent="0.25">
      <c r="K675" s="42" t="s">
        <v>380</v>
      </c>
      <c r="L675" s="43">
        <v>-10</v>
      </c>
    </row>
    <row r="676" spans="11:12" x14ac:dyDescent="0.25">
      <c r="K676" s="44" t="s">
        <v>778</v>
      </c>
      <c r="L676" s="45">
        <v>-50</v>
      </c>
    </row>
    <row r="677" spans="11:12" x14ac:dyDescent="0.25">
      <c r="K677" s="42" t="s">
        <v>1080</v>
      </c>
      <c r="L677" s="43">
        <v>20</v>
      </c>
    </row>
    <row r="678" spans="11:12" x14ac:dyDescent="0.25">
      <c r="K678" s="44" t="s">
        <v>381</v>
      </c>
      <c r="L678" s="45">
        <v>40</v>
      </c>
    </row>
    <row r="679" spans="11:12" x14ac:dyDescent="0.25">
      <c r="K679" s="44" t="s">
        <v>1385</v>
      </c>
      <c r="L679" s="45">
        <v>-20</v>
      </c>
    </row>
    <row r="680" spans="11:12" x14ac:dyDescent="0.25">
      <c r="K680" s="44" t="s">
        <v>1386</v>
      </c>
      <c r="L680" s="45">
        <v>10</v>
      </c>
    </row>
    <row r="681" spans="11:12" x14ac:dyDescent="0.25">
      <c r="K681" s="42" t="s">
        <v>1232</v>
      </c>
      <c r="L681" s="43">
        <v>-70</v>
      </c>
    </row>
    <row r="682" spans="11:12" x14ac:dyDescent="0.25">
      <c r="K682" s="44" t="s">
        <v>1387</v>
      </c>
      <c r="L682" s="45">
        <v>-10</v>
      </c>
    </row>
    <row r="683" spans="11:12" x14ac:dyDescent="0.25">
      <c r="K683" s="44" t="s">
        <v>1233</v>
      </c>
      <c r="L683" s="45">
        <v>-30</v>
      </c>
    </row>
    <row r="684" spans="11:12" x14ac:dyDescent="0.25">
      <c r="K684" s="42" t="s">
        <v>1234</v>
      </c>
      <c r="L684" s="43">
        <v>-10</v>
      </c>
    </row>
    <row r="685" spans="11:12" x14ac:dyDescent="0.25">
      <c r="K685" s="44" t="s">
        <v>1388</v>
      </c>
      <c r="L685" s="45">
        <v>-80</v>
      </c>
    </row>
    <row r="686" spans="11:12" x14ac:dyDescent="0.25">
      <c r="K686" s="42" t="s">
        <v>1081</v>
      </c>
      <c r="L686" s="43">
        <v>10</v>
      </c>
    </row>
    <row r="687" spans="11:12" x14ac:dyDescent="0.25">
      <c r="K687" s="44" t="s">
        <v>1235</v>
      </c>
      <c r="L687" s="45">
        <v>-30</v>
      </c>
    </row>
    <row r="688" spans="11:12" x14ac:dyDescent="0.25">
      <c r="K688" s="42" t="s">
        <v>1236</v>
      </c>
      <c r="L688" s="43">
        <v>-10</v>
      </c>
    </row>
    <row r="689" spans="11:12" x14ac:dyDescent="0.25">
      <c r="K689" s="44" t="s">
        <v>804</v>
      </c>
      <c r="L689" s="45">
        <v>50</v>
      </c>
    </row>
    <row r="690" spans="11:12" x14ac:dyDescent="0.25">
      <c r="K690" s="42" t="s">
        <v>1389</v>
      </c>
      <c r="L690" s="43">
        <v>-40</v>
      </c>
    </row>
    <row r="691" spans="11:12" x14ac:dyDescent="0.25">
      <c r="K691" s="44" t="s">
        <v>1390</v>
      </c>
      <c r="L691" s="45">
        <v>-30</v>
      </c>
    </row>
    <row r="692" spans="11:12" x14ac:dyDescent="0.25">
      <c r="K692" s="44" t="s">
        <v>1391</v>
      </c>
      <c r="L692" s="45">
        <v>-40</v>
      </c>
    </row>
    <row r="693" spans="11:12" x14ac:dyDescent="0.25">
      <c r="K693" s="42" t="s">
        <v>1237</v>
      </c>
      <c r="L693" s="43">
        <v>-50</v>
      </c>
    </row>
    <row r="694" spans="11:12" x14ac:dyDescent="0.25">
      <c r="K694" s="44" t="s">
        <v>382</v>
      </c>
      <c r="L694" s="45">
        <v>20</v>
      </c>
    </row>
    <row r="695" spans="11:12" x14ac:dyDescent="0.25">
      <c r="K695" s="42" t="s">
        <v>31</v>
      </c>
      <c r="L695" s="43">
        <v>-30</v>
      </c>
    </row>
    <row r="696" spans="11:12" x14ac:dyDescent="0.25">
      <c r="K696" s="44" t="s">
        <v>32</v>
      </c>
      <c r="L696" s="45">
        <v>-20</v>
      </c>
    </row>
    <row r="697" spans="11:12" x14ac:dyDescent="0.25">
      <c r="K697" s="44" t="s">
        <v>383</v>
      </c>
      <c r="L697" s="45">
        <v>110</v>
      </c>
    </row>
    <row r="698" spans="11:12" x14ac:dyDescent="0.25">
      <c r="K698" s="42" t="s">
        <v>384</v>
      </c>
      <c r="L698" s="43">
        <v>0</v>
      </c>
    </row>
    <row r="699" spans="11:12" x14ac:dyDescent="0.25">
      <c r="K699" s="44" t="s">
        <v>1238</v>
      </c>
      <c r="L699" s="45">
        <v>10</v>
      </c>
    </row>
    <row r="700" spans="11:12" x14ac:dyDescent="0.25">
      <c r="K700" s="42" t="s">
        <v>1239</v>
      </c>
      <c r="L700" s="43">
        <v>30</v>
      </c>
    </row>
    <row r="701" spans="11:12" x14ac:dyDescent="0.25">
      <c r="K701" s="44" t="s">
        <v>33</v>
      </c>
      <c r="L701" s="45">
        <v>-30</v>
      </c>
    </row>
    <row r="702" spans="11:12" x14ac:dyDescent="0.25">
      <c r="K702" s="42" t="s">
        <v>1240</v>
      </c>
      <c r="L702" s="43">
        <v>-30</v>
      </c>
    </row>
    <row r="703" spans="11:12" x14ac:dyDescent="0.25">
      <c r="K703" s="44" t="s">
        <v>385</v>
      </c>
      <c r="L703" s="45">
        <v>10</v>
      </c>
    </row>
    <row r="704" spans="11:12" x14ac:dyDescent="0.25">
      <c r="K704" s="44" t="s">
        <v>1392</v>
      </c>
      <c r="L704" s="45">
        <v>-10</v>
      </c>
    </row>
    <row r="705" spans="11:12" x14ac:dyDescent="0.25">
      <c r="K705" s="42" t="s">
        <v>1082</v>
      </c>
      <c r="L705" s="43">
        <v>0</v>
      </c>
    </row>
    <row r="706" spans="11:12" x14ac:dyDescent="0.25">
      <c r="K706" s="42" t="s">
        <v>805</v>
      </c>
      <c r="L706" s="43">
        <v>30</v>
      </c>
    </row>
    <row r="707" spans="11:12" x14ac:dyDescent="0.25">
      <c r="K707" s="44" t="s">
        <v>386</v>
      </c>
      <c r="L707" s="45">
        <v>100</v>
      </c>
    </row>
    <row r="708" spans="11:12" x14ac:dyDescent="0.25">
      <c r="K708" s="44" t="s">
        <v>387</v>
      </c>
      <c r="L708" s="45">
        <v>-20</v>
      </c>
    </row>
    <row r="709" spans="11:12" x14ac:dyDescent="0.25">
      <c r="K709" s="42" t="s">
        <v>1393</v>
      </c>
      <c r="L709" s="43">
        <v>-40</v>
      </c>
    </row>
    <row r="710" spans="11:12" x14ac:dyDescent="0.25">
      <c r="K710" s="44" t="s">
        <v>1083</v>
      </c>
      <c r="L710" s="45">
        <v>60</v>
      </c>
    </row>
    <row r="711" spans="11:12" x14ac:dyDescent="0.25">
      <c r="K711" s="42" t="s">
        <v>1394</v>
      </c>
      <c r="L711" s="43">
        <v>-30</v>
      </c>
    </row>
    <row r="712" spans="11:12" x14ac:dyDescent="0.25">
      <c r="K712" s="44" t="s">
        <v>388</v>
      </c>
      <c r="L712" s="45">
        <v>20</v>
      </c>
    </row>
    <row r="713" spans="11:12" x14ac:dyDescent="0.25">
      <c r="K713" s="42" t="s">
        <v>389</v>
      </c>
      <c r="L713" s="43">
        <v>10</v>
      </c>
    </row>
    <row r="714" spans="11:12" x14ac:dyDescent="0.25">
      <c r="K714" s="44" t="s">
        <v>390</v>
      </c>
      <c r="L714" s="45">
        <v>10</v>
      </c>
    </row>
    <row r="715" spans="11:12" x14ac:dyDescent="0.25">
      <c r="K715" s="42" t="s">
        <v>391</v>
      </c>
      <c r="L715" s="43">
        <v>-20</v>
      </c>
    </row>
    <row r="716" spans="11:12" x14ac:dyDescent="0.25">
      <c r="K716" s="44" t="s">
        <v>392</v>
      </c>
      <c r="L716" s="45">
        <v>40</v>
      </c>
    </row>
    <row r="717" spans="11:12" x14ac:dyDescent="0.25">
      <c r="K717" s="42" t="s">
        <v>393</v>
      </c>
      <c r="L717" s="43">
        <v>20</v>
      </c>
    </row>
    <row r="718" spans="11:12" x14ac:dyDescent="0.25">
      <c r="K718" s="44" t="s">
        <v>394</v>
      </c>
      <c r="L718" s="45">
        <v>20</v>
      </c>
    </row>
    <row r="719" spans="11:12" x14ac:dyDescent="0.25">
      <c r="K719" s="42" t="s">
        <v>806</v>
      </c>
      <c r="L719" s="43">
        <v>-10</v>
      </c>
    </row>
    <row r="720" spans="11:12" x14ac:dyDescent="0.25">
      <c r="K720" s="44" t="s">
        <v>395</v>
      </c>
      <c r="L720" s="45">
        <v>20</v>
      </c>
    </row>
    <row r="721" spans="11:12" x14ac:dyDescent="0.25">
      <c r="K721" s="42" t="s">
        <v>34</v>
      </c>
      <c r="L721" s="43">
        <v>-40</v>
      </c>
    </row>
    <row r="722" spans="11:12" x14ac:dyDescent="0.25">
      <c r="K722" s="44" t="s">
        <v>1241</v>
      </c>
      <c r="L722" s="45">
        <v>-20</v>
      </c>
    </row>
    <row r="723" spans="11:12" x14ac:dyDescent="0.25">
      <c r="K723" s="42" t="s">
        <v>1395</v>
      </c>
      <c r="L723" s="43">
        <v>60</v>
      </c>
    </row>
    <row r="724" spans="11:12" x14ac:dyDescent="0.25">
      <c r="K724" s="44" t="s">
        <v>396</v>
      </c>
      <c r="L724" s="45">
        <v>20</v>
      </c>
    </row>
    <row r="725" spans="11:12" x14ac:dyDescent="0.25">
      <c r="K725" s="42" t="s">
        <v>397</v>
      </c>
      <c r="L725" s="43">
        <v>-30</v>
      </c>
    </row>
    <row r="726" spans="11:12" x14ac:dyDescent="0.25">
      <c r="K726" s="42" t="s">
        <v>398</v>
      </c>
      <c r="L726" s="43">
        <v>0</v>
      </c>
    </row>
    <row r="727" spans="11:12" x14ac:dyDescent="0.25">
      <c r="K727" s="44" t="s">
        <v>399</v>
      </c>
      <c r="L727" s="45">
        <v>50</v>
      </c>
    </row>
    <row r="728" spans="11:12" x14ac:dyDescent="0.25">
      <c r="K728" s="42" t="s">
        <v>400</v>
      </c>
      <c r="L728" s="43">
        <v>20</v>
      </c>
    </row>
    <row r="729" spans="11:12" x14ac:dyDescent="0.25">
      <c r="K729" s="44" t="s">
        <v>401</v>
      </c>
      <c r="L729" s="45">
        <v>10</v>
      </c>
    </row>
    <row r="730" spans="11:12" x14ac:dyDescent="0.25">
      <c r="K730" s="42" t="s">
        <v>402</v>
      </c>
      <c r="L730" s="43">
        <v>20</v>
      </c>
    </row>
    <row r="731" spans="11:12" x14ac:dyDescent="0.25">
      <c r="K731" s="44" t="s">
        <v>1242</v>
      </c>
      <c r="L731" s="45">
        <v>-10</v>
      </c>
    </row>
    <row r="732" spans="11:12" x14ac:dyDescent="0.25">
      <c r="K732" s="42" t="s">
        <v>35</v>
      </c>
      <c r="L732" s="43">
        <v>10</v>
      </c>
    </row>
    <row r="733" spans="11:12" x14ac:dyDescent="0.25">
      <c r="K733" s="44" t="s">
        <v>40</v>
      </c>
      <c r="L733" s="45">
        <v>-10</v>
      </c>
    </row>
    <row r="734" spans="11:12" x14ac:dyDescent="0.25">
      <c r="K734" s="42" t="s">
        <v>1243</v>
      </c>
      <c r="L734" s="43">
        <v>-40</v>
      </c>
    </row>
    <row r="735" spans="11:12" x14ac:dyDescent="0.25">
      <c r="K735" s="42" t="s">
        <v>807</v>
      </c>
      <c r="L735" s="43">
        <v>10</v>
      </c>
    </row>
    <row r="736" spans="11:12" x14ac:dyDescent="0.25">
      <c r="K736" s="44" t="s">
        <v>403</v>
      </c>
      <c r="L736" s="45">
        <v>30</v>
      </c>
    </row>
    <row r="737" spans="11:12" x14ac:dyDescent="0.25">
      <c r="K737" s="42" t="s">
        <v>404</v>
      </c>
      <c r="L737" s="43">
        <v>10</v>
      </c>
    </row>
    <row r="738" spans="11:12" x14ac:dyDescent="0.25">
      <c r="K738" s="42" t="s">
        <v>405</v>
      </c>
      <c r="L738" s="43">
        <v>20</v>
      </c>
    </row>
    <row r="739" spans="11:12" x14ac:dyDescent="0.25">
      <c r="K739" s="44" t="s">
        <v>1396</v>
      </c>
      <c r="L739" s="45">
        <v>0</v>
      </c>
    </row>
    <row r="740" spans="11:12" x14ac:dyDescent="0.25">
      <c r="K740" s="42" t="s">
        <v>406</v>
      </c>
      <c r="L740" s="43">
        <v>-10</v>
      </c>
    </row>
    <row r="741" spans="11:12" x14ac:dyDescent="0.25">
      <c r="K741" s="44" t="s">
        <v>407</v>
      </c>
      <c r="L741" s="45">
        <v>60</v>
      </c>
    </row>
    <row r="742" spans="11:12" x14ac:dyDescent="0.25">
      <c r="K742" s="44" t="s">
        <v>408</v>
      </c>
      <c r="L742" s="45">
        <v>-10</v>
      </c>
    </row>
    <row r="743" spans="11:12" x14ac:dyDescent="0.25">
      <c r="K743" s="42" t="s">
        <v>409</v>
      </c>
      <c r="L743" s="43">
        <v>40</v>
      </c>
    </row>
    <row r="744" spans="11:12" x14ac:dyDescent="0.25">
      <c r="K744" s="44" t="s">
        <v>410</v>
      </c>
      <c r="L744" s="45">
        <v>-10</v>
      </c>
    </row>
    <row r="745" spans="11:12" x14ac:dyDescent="0.25">
      <c r="K745" s="42" t="s">
        <v>411</v>
      </c>
      <c r="L745" s="43">
        <v>-30</v>
      </c>
    </row>
    <row r="746" spans="11:12" x14ac:dyDescent="0.25">
      <c r="K746" s="44" t="s">
        <v>1084</v>
      </c>
      <c r="L746" s="45">
        <v>0</v>
      </c>
    </row>
    <row r="747" spans="11:12" x14ac:dyDescent="0.25">
      <c r="K747" s="42" t="s">
        <v>1160</v>
      </c>
      <c r="L747" s="43">
        <v>-20</v>
      </c>
    </row>
    <row r="748" spans="11:12" x14ac:dyDescent="0.25">
      <c r="K748" s="42" t="s">
        <v>412</v>
      </c>
      <c r="L748" s="43">
        <v>0</v>
      </c>
    </row>
    <row r="749" spans="11:12" x14ac:dyDescent="0.25">
      <c r="K749" s="44" t="s">
        <v>413</v>
      </c>
      <c r="L749" s="45">
        <v>-10</v>
      </c>
    </row>
    <row r="750" spans="11:12" x14ac:dyDescent="0.25">
      <c r="K750" s="42" t="s">
        <v>41</v>
      </c>
      <c r="L750" s="43">
        <v>0</v>
      </c>
    </row>
    <row r="751" spans="11:12" x14ac:dyDescent="0.25">
      <c r="K751" s="44" t="s">
        <v>414</v>
      </c>
      <c r="L751" s="45">
        <v>30</v>
      </c>
    </row>
    <row r="752" spans="11:12" x14ac:dyDescent="0.25">
      <c r="K752" s="42" t="s">
        <v>1085</v>
      </c>
      <c r="L752" s="43">
        <v>10</v>
      </c>
    </row>
    <row r="753" spans="11:12" x14ac:dyDescent="0.25">
      <c r="K753" s="44" t="s">
        <v>42</v>
      </c>
      <c r="L753" s="45">
        <v>10</v>
      </c>
    </row>
    <row r="754" spans="11:12" x14ac:dyDescent="0.25">
      <c r="K754" s="44" t="s">
        <v>415</v>
      </c>
      <c r="L754" s="45">
        <v>0</v>
      </c>
    </row>
    <row r="755" spans="11:12" x14ac:dyDescent="0.25">
      <c r="K755" s="44" t="s">
        <v>1244</v>
      </c>
      <c r="L755" s="45">
        <v>-10</v>
      </c>
    </row>
    <row r="756" spans="11:12" x14ac:dyDescent="0.25">
      <c r="K756" s="44" t="s">
        <v>416</v>
      </c>
      <c r="L756" s="45">
        <v>10</v>
      </c>
    </row>
    <row r="757" spans="11:12" x14ac:dyDescent="0.25">
      <c r="K757" s="44" t="s">
        <v>36</v>
      </c>
      <c r="L757" s="45">
        <v>-20</v>
      </c>
    </row>
    <row r="758" spans="11:12" x14ac:dyDescent="0.25">
      <c r="K758" s="42" t="s">
        <v>417</v>
      </c>
      <c r="L758" s="43">
        <v>-20</v>
      </c>
    </row>
    <row r="759" spans="11:12" x14ac:dyDescent="0.25">
      <c r="K759" s="44" t="s">
        <v>738</v>
      </c>
      <c r="L759" s="45">
        <v>-90</v>
      </c>
    </row>
    <row r="760" spans="11:12" x14ac:dyDescent="0.25">
      <c r="K760" s="42" t="s">
        <v>37</v>
      </c>
      <c r="L760" s="43">
        <v>-10</v>
      </c>
    </row>
    <row r="761" spans="11:12" x14ac:dyDescent="0.25">
      <c r="K761" s="44" t="s">
        <v>418</v>
      </c>
      <c r="L761" s="45">
        <v>80</v>
      </c>
    </row>
    <row r="762" spans="11:12" x14ac:dyDescent="0.25">
      <c r="K762" s="42" t="s">
        <v>1086</v>
      </c>
      <c r="L762" s="43">
        <v>0</v>
      </c>
    </row>
    <row r="763" spans="11:12" x14ac:dyDescent="0.25">
      <c r="K763" s="44" t="s">
        <v>419</v>
      </c>
      <c r="L763" s="45">
        <v>0</v>
      </c>
    </row>
    <row r="764" spans="11:12" x14ac:dyDescent="0.25">
      <c r="K764" s="44" t="s">
        <v>1245</v>
      </c>
      <c r="L764" s="45">
        <v>-20</v>
      </c>
    </row>
    <row r="765" spans="11:12" x14ac:dyDescent="0.25">
      <c r="K765" s="42" t="s">
        <v>1246</v>
      </c>
      <c r="L765" s="43">
        <v>10</v>
      </c>
    </row>
    <row r="766" spans="11:12" x14ac:dyDescent="0.25">
      <c r="K766" s="44" t="s">
        <v>420</v>
      </c>
      <c r="L766" s="45">
        <v>50</v>
      </c>
    </row>
    <row r="767" spans="11:12" x14ac:dyDescent="0.25">
      <c r="K767" s="42" t="s">
        <v>1247</v>
      </c>
      <c r="L767" s="43">
        <v>30</v>
      </c>
    </row>
    <row r="768" spans="11:12" x14ac:dyDescent="0.25">
      <c r="K768" s="44" t="s">
        <v>421</v>
      </c>
      <c r="L768" s="45">
        <v>-70</v>
      </c>
    </row>
    <row r="769" spans="11:12" x14ac:dyDescent="0.25">
      <c r="K769" s="42" t="s">
        <v>1397</v>
      </c>
      <c r="L769" s="43">
        <v>-70</v>
      </c>
    </row>
    <row r="770" spans="11:12" x14ac:dyDescent="0.25">
      <c r="K770" s="44" t="s">
        <v>1248</v>
      </c>
      <c r="L770" s="45">
        <v>-30</v>
      </c>
    </row>
    <row r="771" spans="11:12" x14ac:dyDescent="0.25">
      <c r="K771" s="42" t="s">
        <v>422</v>
      </c>
      <c r="L771" s="43">
        <v>-30</v>
      </c>
    </row>
    <row r="772" spans="11:12" x14ac:dyDescent="0.25">
      <c r="K772" s="44" t="s">
        <v>1398</v>
      </c>
      <c r="L772" s="45">
        <v>-30</v>
      </c>
    </row>
    <row r="773" spans="11:12" x14ac:dyDescent="0.25">
      <c r="K773" s="44" t="s">
        <v>1249</v>
      </c>
      <c r="L773" s="45">
        <v>0</v>
      </c>
    </row>
    <row r="774" spans="11:12" x14ac:dyDescent="0.25">
      <c r="K774" s="42" t="s">
        <v>423</v>
      </c>
      <c r="L774" s="43">
        <v>0</v>
      </c>
    </row>
    <row r="775" spans="11:12" x14ac:dyDescent="0.25">
      <c r="K775" s="44" t="s">
        <v>424</v>
      </c>
      <c r="L775" s="45">
        <v>20</v>
      </c>
    </row>
    <row r="776" spans="11:12" x14ac:dyDescent="0.25">
      <c r="K776" s="42" t="s">
        <v>425</v>
      </c>
      <c r="L776" s="43">
        <v>10</v>
      </c>
    </row>
    <row r="777" spans="11:12" x14ac:dyDescent="0.25">
      <c r="K777" s="42" t="s">
        <v>426</v>
      </c>
      <c r="L777" s="43">
        <v>-30</v>
      </c>
    </row>
    <row r="778" spans="11:12" x14ac:dyDescent="0.25">
      <c r="K778" s="44" t="s">
        <v>427</v>
      </c>
      <c r="L778" s="45">
        <v>-40</v>
      </c>
    </row>
    <row r="779" spans="11:12" x14ac:dyDescent="0.25">
      <c r="K779" s="42" t="s">
        <v>779</v>
      </c>
      <c r="L779" s="43">
        <v>0</v>
      </c>
    </row>
    <row r="780" spans="11:12" x14ac:dyDescent="0.25">
      <c r="K780" s="44" t="s">
        <v>780</v>
      </c>
      <c r="L780" s="45">
        <v>0</v>
      </c>
    </row>
    <row r="781" spans="11:12" x14ac:dyDescent="0.25">
      <c r="K781" s="44" t="s">
        <v>428</v>
      </c>
      <c r="L781" s="45">
        <v>-40</v>
      </c>
    </row>
    <row r="782" spans="11:12" x14ac:dyDescent="0.25">
      <c r="K782" s="42" t="s">
        <v>1087</v>
      </c>
      <c r="L782" s="43">
        <v>80</v>
      </c>
    </row>
    <row r="783" spans="11:12" x14ac:dyDescent="0.25">
      <c r="K783" s="44" t="s">
        <v>1399</v>
      </c>
      <c r="L783" s="45">
        <v>-80</v>
      </c>
    </row>
    <row r="784" spans="11:12" x14ac:dyDescent="0.25">
      <c r="K784" s="44" t="s">
        <v>429</v>
      </c>
      <c r="L784" s="45">
        <v>90</v>
      </c>
    </row>
    <row r="785" spans="11:12" x14ac:dyDescent="0.25">
      <c r="K785" s="42" t="s">
        <v>430</v>
      </c>
      <c r="L785" s="43">
        <v>20</v>
      </c>
    </row>
    <row r="786" spans="11:12" x14ac:dyDescent="0.25">
      <c r="K786" s="44" t="s">
        <v>38</v>
      </c>
      <c r="L786" s="45">
        <v>-80</v>
      </c>
    </row>
    <row r="787" spans="11:12" x14ac:dyDescent="0.25">
      <c r="K787" s="42" t="s">
        <v>431</v>
      </c>
      <c r="L787" s="43">
        <v>30</v>
      </c>
    </row>
    <row r="788" spans="11:12" x14ac:dyDescent="0.25">
      <c r="K788" s="44" t="s">
        <v>432</v>
      </c>
      <c r="L788" s="45">
        <v>0</v>
      </c>
    </row>
    <row r="789" spans="11:12" x14ac:dyDescent="0.25">
      <c r="K789" s="42" t="s">
        <v>433</v>
      </c>
      <c r="L789" s="43">
        <v>10</v>
      </c>
    </row>
    <row r="790" spans="11:12" x14ac:dyDescent="0.25">
      <c r="K790" s="44" t="s">
        <v>1088</v>
      </c>
      <c r="L790" s="45">
        <v>0</v>
      </c>
    </row>
    <row r="791" spans="11:12" x14ac:dyDescent="0.25">
      <c r="K791" s="42" t="s">
        <v>1400</v>
      </c>
      <c r="L791" s="43">
        <v>30</v>
      </c>
    </row>
    <row r="792" spans="11:12" x14ac:dyDescent="0.25">
      <c r="K792" s="44" t="s">
        <v>434</v>
      </c>
      <c r="L792" s="45">
        <v>-10</v>
      </c>
    </row>
    <row r="793" spans="11:12" x14ac:dyDescent="0.25">
      <c r="K793" s="42" t="s">
        <v>435</v>
      </c>
      <c r="L793" s="43">
        <v>10</v>
      </c>
    </row>
    <row r="794" spans="11:12" x14ac:dyDescent="0.25">
      <c r="K794" s="44" t="s">
        <v>739</v>
      </c>
      <c r="L794" s="45">
        <v>0</v>
      </c>
    </row>
    <row r="795" spans="11:12" x14ac:dyDescent="0.25">
      <c r="K795" s="42" t="s">
        <v>436</v>
      </c>
      <c r="L795" s="43">
        <v>-10</v>
      </c>
    </row>
    <row r="796" spans="11:12" x14ac:dyDescent="0.25">
      <c r="K796" s="44" t="s">
        <v>808</v>
      </c>
      <c r="L796" s="45">
        <v>-40</v>
      </c>
    </row>
    <row r="797" spans="11:12" x14ac:dyDescent="0.25">
      <c r="K797" s="44" t="s">
        <v>437</v>
      </c>
      <c r="L797" s="45">
        <v>-50</v>
      </c>
    </row>
    <row r="798" spans="11:12" x14ac:dyDescent="0.25">
      <c r="K798" s="42" t="s">
        <v>1401</v>
      </c>
      <c r="L798" s="43">
        <v>50</v>
      </c>
    </row>
    <row r="799" spans="11:12" x14ac:dyDescent="0.25">
      <c r="K799" s="44" t="s">
        <v>1402</v>
      </c>
      <c r="L799" s="45">
        <v>20</v>
      </c>
    </row>
    <row r="800" spans="11:12" x14ac:dyDescent="0.25">
      <c r="K800" s="42" t="s">
        <v>704</v>
      </c>
      <c r="L800" s="43">
        <v>-20</v>
      </c>
    </row>
    <row r="801" spans="11:12" x14ac:dyDescent="0.25">
      <c r="K801" s="42" t="s">
        <v>438</v>
      </c>
      <c r="L801" s="43">
        <v>10</v>
      </c>
    </row>
    <row r="802" spans="11:12" x14ac:dyDescent="0.25">
      <c r="K802" s="44" t="s">
        <v>1403</v>
      </c>
      <c r="L802" s="45">
        <v>10</v>
      </c>
    </row>
    <row r="803" spans="11:12" x14ac:dyDescent="0.25">
      <c r="K803" s="42" t="s">
        <v>439</v>
      </c>
      <c r="L803" s="43">
        <v>-20</v>
      </c>
    </row>
    <row r="804" spans="11:12" x14ac:dyDescent="0.25">
      <c r="K804" s="44" t="s">
        <v>440</v>
      </c>
      <c r="L804" s="45">
        <v>10</v>
      </c>
    </row>
    <row r="805" spans="11:12" x14ac:dyDescent="0.25">
      <c r="K805" s="44" t="s">
        <v>441</v>
      </c>
      <c r="L805" s="45">
        <v>20</v>
      </c>
    </row>
    <row r="806" spans="11:12" x14ac:dyDescent="0.25">
      <c r="K806" s="42" t="s">
        <v>1089</v>
      </c>
      <c r="L806" s="43">
        <v>-20</v>
      </c>
    </row>
    <row r="807" spans="11:12" x14ac:dyDescent="0.25">
      <c r="K807" s="44" t="s">
        <v>442</v>
      </c>
      <c r="L807" s="45">
        <v>10</v>
      </c>
    </row>
    <row r="808" spans="11:12" x14ac:dyDescent="0.25">
      <c r="K808" s="42" t="s">
        <v>443</v>
      </c>
      <c r="L808" s="43">
        <v>50</v>
      </c>
    </row>
    <row r="809" spans="11:12" x14ac:dyDescent="0.25">
      <c r="K809" s="44" t="s">
        <v>444</v>
      </c>
      <c r="L809" s="45">
        <v>10</v>
      </c>
    </row>
    <row r="810" spans="11:12" x14ac:dyDescent="0.25">
      <c r="K810" s="42" t="s">
        <v>445</v>
      </c>
      <c r="L810" s="43">
        <v>90</v>
      </c>
    </row>
    <row r="811" spans="11:12" x14ac:dyDescent="0.25">
      <c r="K811" s="44" t="s">
        <v>446</v>
      </c>
      <c r="L811" s="45">
        <v>-10</v>
      </c>
    </row>
    <row r="812" spans="11:12" x14ac:dyDescent="0.25">
      <c r="K812" s="42" t="s">
        <v>447</v>
      </c>
      <c r="L812" s="43">
        <v>70</v>
      </c>
    </row>
    <row r="813" spans="11:12" x14ac:dyDescent="0.25">
      <c r="K813" s="44" t="s">
        <v>448</v>
      </c>
      <c r="L813" s="45">
        <v>-30</v>
      </c>
    </row>
    <row r="814" spans="11:12" x14ac:dyDescent="0.25">
      <c r="K814" s="42" t="s">
        <v>1404</v>
      </c>
      <c r="L814" s="43">
        <v>40</v>
      </c>
    </row>
    <row r="815" spans="11:12" x14ac:dyDescent="0.25">
      <c r="K815" s="44" t="s">
        <v>449</v>
      </c>
      <c r="L815" s="45">
        <v>-40</v>
      </c>
    </row>
    <row r="816" spans="11:12" x14ac:dyDescent="0.25">
      <c r="K816" s="44" t="s">
        <v>450</v>
      </c>
      <c r="L816" s="45">
        <v>-30</v>
      </c>
    </row>
    <row r="817" spans="11:12" x14ac:dyDescent="0.25">
      <c r="K817" s="42" t="s">
        <v>1405</v>
      </c>
      <c r="L817" s="43">
        <v>30</v>
      </c>
    </row>
    <row r="818" spans="11:12" x14ac:dyDescent="0.25">
      <c r="K818" s="44" t="s">
        <v>451</v>
      </c>
      <c r="L818" s="45">
        <v>-60</v>
      </c>
    </row>
    <row r="819" spans="11:12" x14ac:dyDescent="0.25">
      <c r="K819" s="42" t="s">
        <v>453</v>
      </c>
      <c r="L819" s="43">
        <v>-20</v>
      </c>
    </row>
    <row r="820" spans="11:12" x14ac:dyDescent="0.25">
      <c r="K820" s="44" t="s">
        <v>1250</v>
      </c>
      <c r="L820" s="45">
        <v>30</v>
      </c>
    </row>
    <row r="821" spans="11:12" x14ac:dyDescent="0.25">
      <c r="K821" s="42" t="s">
        <v>454</v>
      </c>
      <c r="L821" s="43">
        <v>-10</v>
      </c>
    </row>
    <row r="822" spans="11:12" x14ac:dyDescent="0.25">
      <c r="K822" s="44" t="s">
        <v>740</v>
      </c>
      <c r="L822" s="45">
        <v>0</v>
      </c>
    </row>
    <row r="823" spans="11:12" x14ac:dyDescent="0.25">
      <c r="K823" s="42" t="s">
        <v>452</v>
      </c>
      <c r="L823" s="43">
        <v>10</v>
      </c>
    </row>
    <row r="824" spans="11:12" x14ac:dyDescent="0.25">
      <c r="K824" s="44" t="s">
        <v>1406</v>
      </c>
      <c r="L824" s="45">
        <v>-60</v>
      </c>
    </row>
    <row r="825" spans="11:12" x14ac:dyDescent="0.25">
      <c r="K825" s="44" t="s">
        <v>1407</v>
      </c>
      <c r="L825" s="45">
        <v>-30</v>
      </c>
    </row>
    <row r="826" spans="11:12" x14ac:dyDescent="0.25">
      <c r="K826" s="42" t="s">
        <v>741</v>
      </c>
      <c r="L826" s="43">
        <v>30</v>
      </c>
    </row>
    <row r="827" spans="11:12" x14ac:dyDescent="0.25">
      <c r="K827" s="44" t="s">
        <v>59</v>
      </c>
      <c r="L827" s="45">
        <v>50</v>
      </c>
    </row>
    <row r="828" spans="11:12" x14ac:dyDescent="0.25">
      <c r="K828" s="42" t="s">
        <v>455</v>
      </c>
      <c r="L828" s="43">
        <v>20</v>
      </c>
    </row>
    <row r="829" spans="11:12" x14ac:dyDescent="0.25">
      <c r="K829" s="44" t="s">
        <v>742</v>
      </c>
      <c r="L829" s="45">
        <v>50</v>
      </c>
    </row>
    <row r="830" spans="11:12" x14ac:dyDescent="0.25">
      <c r="K830" s="42" t="s">
        <v>456</v>
      </c>
      <c r="L830" s="43">
        <v>50</v>
      </c>
    </row>
    <row r="831" spans="11:12" x14ac:dyDescent="0.25">
      <c r="K831" s="42" t="s">
        <v>457</v>
      </c>
      <c r="L831" s="43">
        <v>10</v>
      </c>
    </row>
    <row r="832" spans="11:12" x14ac:dyDescent="0.25">
      <c r="K832" s="44" t="s">
        <v>458</v>
      </c>
      <c r="L832" s="45">
        <v>-10</v>
      </c>
    </row>
    <row r="833" spans="11:12" x14ac:dyDescent="0.25">
      <c r="K833" s="44" t="s">
        <v>1408</v>
      </c>
      <c r="L833" s="45">
        <v>30</v>
      </c>
    </row>
    <row r="834" spans="11:12" x14ac:dyDescent="0.25">
      <c r="K834" s="42" t="s">
        <v>459</v>
      </c>
      <c r="L834" s="43">
        <v>10</v>
      </c>
    </row>
    <row r="835" spans="11:12" x14ac:dyDescent="0.25">
      <c r="K835" s="44" t="s">
        <v>1409</v>
      </c>
      <c r="L835" s="45">
        <v>50</v>
      </c>
    </row>
    <row r="836" spans="11:12" x14ac:dyDescent="0.25">
      <c r="K836" s="42" t="s">
        <v>1090</v>
      </c>
      <c r="L836" s="43">
        <v>30</v>
      </c>
    </row>
    <row r="837" spans="11:12" x14ac:dyDescent="0.25">
      <c r="K837" s="44" t="s">
        <v>460</v>
      </c>
      <c r="L837" s="45">
        <v>-30</v>
      </c>
    </row>
    <row r="838" spans="11:12" x14ac:dyDescent="0.25">
      <c r="K838" s="42" t="s">
        <v>461</v>
      </c>
      <c r="L838" s="43">
        <v>-30</v>
      </c>
    </row>
    <row r="839" spans="11:12" x14ac:dyDescent="0.25">
      <c r="K839" s="44" t="s">
        <v>462</v>
      </c>
      <c r="L839" s="45">
        <v>110</v>
      </c>
    </row>
    <row r="840" spans="11:12" x14ac:dyDescent="0.25">
      <c r="K840" s="42" t="s">
        <v>463</v>
      </c>
      <c r="L840" s="43">
        <v>0</v>
      </c>
    </row>
    <row r="841" spans="11:12" x14ac:dyDescent="0.25">
      <c r="K841" s="44" t="s">
        <v>464</v>
      </c>
      <c r="L841" s="45">
        <v>-10</v>
      </c>
    </row>
    <row r="842" spans="11:12" x14ac:dyDescent="0.25">
      <c r="K842" s="42" t="s">
        <v>1410</v>
      </c>
      <c r="L842" s="43">
        <v>10</v>
      </c>
    </row>
    <row r="843" spans="11:12" x14ac:dyDescent="0.25">
      <c r="K843" s="42" t="s">
        <v>1411</v>
      </c>
      <c r="L843" s="43">
        <v>-20</v>
      </c>
    </row>
    <row r="844" spans="11:12" x14ac:dyDescent="0.25">
      <c r="K844" s="44" t="s">
        <v>1091</v>
      </c>
      <c r="L844" s="45">
        <v>-30</v>
      </c>
    </row>
    <row r="845" spans="11:12" x14ac:dyDescent="0.25">
      <c r="K845" s="42" t="s">
        <v>465</v>
      </c>
      <c r="L845" s="43">
        <v>0</v>
      </c>
    </row>
    <row r="846" spans="11:12" x14ac:dyDescent="0.25">
      <c r="K846" s="44" t="s">
        <v>466</v>
      </c>
      <c r="L846" s="45">
        <v>20</v>
      </c>
    </row>
    <row r="847" spans="11:12" x14ac:dyDescent="0.25">
      <c r="K847" s="42" t="s">
        <v>467</v>
      </c>
      <c r="L847" s="43">
        <v>20</v>
      </c>
    </row>
    <row r="848" spans="11:12" x14ac:dyDescent="0.25">
      <c r="K848" s="44" t="s">
        <v>1412</v>
      </c>
      <c r="L848" s="45">
        <v>10</v>
      </c>
    </row>
    <row r="849" spans="11:12" x14ac:dyDescent="0.25">
      <c r="K849" s="42" t="s">
        <v>1413</v>
      </c>
      <c r="L849" s="43">
        <v>-30</v>
      </c>
    </row>
    <row r="850" spans="11:12" x14ac:dyDescent="0.25">
      <c r="K850" s="42" t="s">
        <v>468</v>
      </c>
      <c r="L850" s="43">
        <v>-10</v>
      </c>
    </row>
    <row r="851" spans="11:12" x14ac:dyDescent="0.25">
      <c r="K851" s="44" t="s">
        <v>705</v>
      </c>
      <c r="L851" s="45">
        <v>-40</v>
      </c>
    </row>
    <row r="852" spans="11:12" x14ac:dyDescent="0.25">
      <c r="K852" s="44" t="s">
        <v>469</v>
      </c>
      <c r="L852" s="45">
        <v>-40</v>
      </c>
    </row>
    <row r="853" spans="11:12" x14ac:dyDescent="0.25">
      <c r="K853" s="42" t="s">
        <v>1414</v>
      </c>
      <c r="L853" s="43">
        <v>-30</v>
      </c>
    </row>
    <row r="854" spans="11:12" x14ac:dyDescent="0.25">
      <c r="K854" s="44" t="s">
        <v>470</v>
      </c>
      <c r="L854" s="45">
        <v>10</v>
      </c>
    </row>
    <row r="855" spans="11:12" x14ac:dyDescent="0.25">
      <c r="K855" s="42" t="s">
        <v>717</v>
      </c>
      <c r="L855" s="43">
        <v>-20</v>
      </c>
    </row>
    <row r="856" spans="11:12" x14ac:dyDescent="0.25">
      <c r="K856" s="44" t="s">
        <v>471</v>
      </c>
      <c r="L856" s="45">
        <v>40</v>
      </c>
    </row>
    <row r="857" spans="11:12" x14ac:dyDescent="0.25">
      <c r="K857" s="42" t="s">
        <v>472</v>
      </c>
      <c r="L857" s="43">
        <v>10</v>
      </c>
    </row>
    <row r="858" spans="11:12" x14ac:dyDescent="0.25">
      <c r="K858" s="44" t="s">
        <v>1251</v>
      </c>
      <c r="L858" s="46">
        <v>-30</v>
      </c>
    </row>
  </sheetData>
  <sheetProtection password="E598" sheet="1" objects="1" scenarios="1" selectLockedCells="1"/>
  <sortState ref="K5:L583">
    <sortCondition ref="K5"/>
  </sortState>
  <mergeCells count="8">
    <mergeCell ref="B29:H30"/>
    <mergeCell ref="B26:G28"/>
    <mergeCell ref="C2:G2"/>
    <mergeCell ref="C4:G4"/>
    <mergeCell ref="B6:G8"/>
    <mergeCell ref="C15:C16"/>
    <mergeCell ref="E19:F19"/>
    <mergeCell ref="C22:C23"/>
  </mergeCells>
  <dataValidations xWindow="380" yWindow="347" count="4">
    <dataValidation type="whole" errorStyle="warning" allowBlank="1" showInputMessage="1" showErrorMessage="1" errorTitle="N-Tester Reading" error="The value you have entered is outside the expected range.  This would normally be a value between 500 and 750.  Please check." promptTitle="N-Tester Reading" prompt="Please enter the N-Tester three digit reading. This will normally be a reading between 500 and 750." sqref="E12">
      <formula1>500</formula1>
      <formula2>750</formula2>
    </dataValidation>
    <dataValidation type="textLength" allowBlank="1" showInputMessage="1" showErrorMessage="1" sqref="E15 E22">
      <formula1>0</formula1>
      <formula2>0</formula2>
    </dataValidation>
    <dataValidation type="list" allowBlank="1" showErrorMessage="1" errorTitle="Yara Product" error="Please select a Yara product from the drop down list" promptTitle="Yara Product" prompt="Please select a Yara product from the list below. " sqref="E19:F19">
      <formula1>$N$21:$N$36</formula1>
    </dataValidation>
    <dataValidation type="list" allowBlank="1" showErrorMessage="1" errorTitle="Wheat Variety" error="Please select the wheat variety from the list below. If the variety is not listed, please choose (unknown)." promptTitle="Wheat Variety" prompt="Please select the wheat variety from the list below. If the variety is not listed, please choose (unknown)." sqref="E10">
      <formula1>$K$4:$K$858</formula1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2"/>
  <sheetViews>
    <sheetView showRowColHeaders="0" zoomScaleNormal="100" workbookViewId="0">
      <selection activeCell="E19" sqref="E19:F19"/>
    </sheetView>
  </sheetViews>
  <sheetFormatPr defaultRowHeight="15" x14ac:dyDescent="0.25"/>
  <cols>
    <col min="1" max="1" width="5.42578125" style="12" customWidth="1"/>
    <col min="2" max="2" width="1.7109375" style="12" customWidth="1"/>
    <col min="3" max="3" width="21.140625" style="12" customWidth="1"/>
    <col min="4" max="4" width="3.7109375" style="12" customWidth="1"/>
    <col min="5" max="5" width="19.7109375" style="12" customWidth="1"/>
    <col min="6" max="6" width="16.28515625" style="12" customWidth="1"/>
    <col min="7" max="7" width="11.7109375" style="12" customWidth="1"/>
    <col min="8" max="8" width="1.7109375" style="12" customWidth="1"/>
    <col min="9" max="9" width="5.42578125" style="12" customWidth="1"/>
    <col min="10" max="10" width="9.140625" style="12"/>
    <col min="11" max="11" width="16.5703125" style="12" hidden="1" customWidth="1"/>
    <col min="12" max="12" width="13.28515625" style="12" hidden="1" customWidth="1"/>
    <col min="13" max="13" width="9.140625" style="12" hidden="1" customWidth="1"/>
    <col min="14" max="14" width="26.42578125" style="12" hidden="1" customWidth="1"/>
    <col min="15" max="22" width="9.140625" style="12" hidden="1" customWidth="1"/>
    <col min="23" max="16384" width="9.140625" style="12"/>
  </cols>
  <sheetData>
    <row r="1" spans="1:22" ht="15.95" customHeight="1" x14ac:dyDescent="0.25">
      <c r="A1" s="2"/>
      <c r="B1" s="2"/>
      <c r="C1" s="2"/>
      <c r="D1" s="2"/>
      <c r="E1" s="2"/>
      <c r="F1" s="2"/>
      <c r="G1" s="2"/>
      <c r="H1" s="2"/>
      <c r="I1" s="2"/>
    </row>
    <row r="2" spans="1:22" ht="20.100000000000001" customHeight="1" x14ac:dyDescent="0.3">
      <c r="A2" s="2"/>
      <c r="B2" s="2"/>
      <c r="C2" s="37" t="s">
        <v>812</v>
      </c>
      <c r="D2" s="37"/>
      <c r="E2" s="37"/>
      <c r="F2" s="37"/>
      <c r="G2" s="37"/>
      <c r="H2" s="32"/>
      <c r="I2" s="2"/>
    </row>
    <row r="3" spans="1:22" ht="15.95" customHeight="1" x14ac:dyDescent="0.3">
      <c r="A3" s="2"/>
      <c r="B3" s="2"/>
      <c r="C3" s="2"/>
      <c r="D3" s="2"/>
      <c r="E3" s="2"/>
      <c r="F3" s="2"/>
      <c r="G3" s="2"/>
      <c r="H3" s="32"/>
      <c r="I3" s="2"/>
      <c r="K3" s="12" t="s">
        <v>809</v>
      </c>
      <c r="L3" s="12" t="s">
        <v>811</v>
      </c>
      <c r="N3" s="12" t="s">
        <v>979</v>
      </c>
      <c r="O3" s="29" t="s">
        <v>972</v>
      </c>
      <c r="P3" s="29" t="s">
        <v>985</v>
      </c>
      <c r="R3" s="12" t="s">
        <v>781</v>
      </c>
      <c r="U3" s="13">
        <f>LOOKUP(E10,K4:K392,L4:L392)</f>
        <v>80</v>
      </c>
    </row>
    <row r="4" spans="1:22" ht="15.95" customHeight="1" x14ac:dyDescent="0.3">
      <c r="A4" s="2"/>
      <c r="B4" s="2"/>
      <c r="C4" s="38" t="s">
        <v>1289</v>
      </c>
      <c r="D4" s="38"/>
      <c r="E4" s="38"/>
      <c r="F4" s="38"/>
      <c r="G4" s="38"/>
      <c r="H4" s="32"/>
      <c r="I4" s="2"/>
      <c r="K4" s="12" t="s">
        <v>784</v>
      </c>
      <c r="L4" s="12">
        <v>0</v>
      </c>
      <c r="N4" s="12" t="s">
        <v>993</v>
      </c>
      <c r="O4" s="12">
        <v>19</v>
      </c>
      <c r="P4" s="29" t="s">
        <v>987</v>
      </c>
      <c r="R4" s="12" t="s">
        <v>782</v>
      </c>
      <c r="U4" s="13">
        <f>E12+U3</f>
        <v>80</v>
      </c>
    </row>
    <row r="5" spans="1:22" ht="15.95" customHeight="1" x14ac:dyDescent="0.25">
      <c r="A5" s="2"/>
      <c r="B5" s="2"/>
      <c r="C5" s="2"/>
      <c r="D5" s="2"/>
      <c r="E5" s="2"/>
      <c r="F5" s="2"/>
      <c r="G5" s="2"/>
      <c r="H5" s="2"/>
      <c r="I5" s="2"/>
      <c r="K5" s="49" t="s">
        <v>473</v>
      </c>
      <c r="L5" s="50">
        <v>-20</v>
      </c>
      <c r="N5" s="12" t="s">
        <v>994</v>
      </c>
      <c r="O5" s="12">
        <v>25</v>
      </c>
      <c r="P5" s="29" t="s">
        <v>987</v>
      </c>
    </row>
    <row r="6" spans="1:22" ht="15.95" customHeight="1" x14ac:dyDescent="0.25">
      <c r="A6" s="2"/>
      <c r="B6" s="36" t="s">
        <v>813</v>
      </c>
      <c r="C6" s="36"/>
      <c r="D6" s="36"/>
      <c r="E6" s="36"/>
      <c r="F6" s="36"/>
      <c r="G6" s="36"/>
      <c r="H6" s="2"/>
      <c r="I6" s="2"/>
      <c r="K6" s="47" t="s">
        <v>1415</v>
      </c>
      <c r="L6" s="48">
        <v>-60</v>
      </c>
      <c r="N6" s="12" t="s">
        <v>995</v>
      </c>
      <c r="O6" s="12">
        <v>29</v>
      </c>
      <c r="P6" s="29" t="s">
        <v>987</v>
      </c>
      <c r="R6" s="12" t="s">
        <v>783</v>
      </c>
      <c r="U6" s="13">
        <f>VLOOKUP(U4,U9:V16,2)</f>
        <v>70</v>
      </c>
    </row>
    <row r="7" spans="1:22" ht="15.95" customHeight="1" x14ac:dyDescent="0.25">
      <c r="A7" s="2"/>
      <c r="B7" s="36"/>
      <c r="C7" s="36"/>
      <c r="D7" s="36"/>
      <c r="E7" s="36"/>
      <c r="F7" s="36"/>
      <c r="G7" s="36"/>
      <c r="H7" s="31"/>
      <c r="I7" s="2"/>
      <c r="K7" s="49" t="s">
        <v>474</v>
      </c>
      <c r="L7" s="50">
        <v>30</v>
      </c>
      <c r="N7" s="12" t="s">
        <v>996</v>
      </c>
      <c r="O7" s="12">
        <v>30.3</v>
      </c>
      <c r="P7" s="29" t="s">
        <v>987</v>
      </c>
    </row>
    <row r="8" spans="1:22" ht="15.95" customHeight="1" x14ac:dyDescent="0.25">
      <c r="A8" s="2"/>
      <c r="B8" s="36"/>
      <c r="C8" s="36"/>
      <c r="D8" s="36"/>
      <c r="E8" s="36"/>
      <c r="F8" s="36"/>
      <c r="G8" s="36"/>
      <c r="H8" s="31"/>
      <c r="I8" s="2"/>
      <c r="K8" s="47" t="s">
        <v>1416</v>
      </c>
      <c r="L8" s="48">
        <v>70</v>
      </c>
      <c r="N8" s="12" t="s">
        <v>997</v>
      </c>
      <c r="O8" s="12">
        <v>32</v>
      </c>
      <c r="P8" s="29" t="s">
        <v>987</v>
      </c>
    </row>
    <row r="9" spans="1:22" ht="15.95" customHeight="1" thickBot="1" x14ac:dyDescent="0.3">
      <c r="A9" s="2"/>
      <c r="B9" s="2"/>
      <c r="C9" s="2"/>
      <c r="D9" s="7"/>
      <c r="E9" s="7"/>
      <c r="F9" s="7"/>
      <c r="G9" s="7"/>
      <c r="H9" s="7"/>
      <c r="I9" s="7"/>
      <c r="K9" s="49" t="s">
        <v>475</v>
      </c>
      <c r="L9" s="50">
        <v>30</v>
      </c>
      <c r="N9" s="12" t="s">
        <v>992</v>
      </c>
      <c r="O9" s="12">
        <v>35</v>
      </c>
      <c r="P9" s="29" t="s">
        <v>987</v>
      </c>
      <c r="R9" s="12" t="s">
        <v>810</v>
      </c>
      <c r="U9" s="14">
        <v>0</v>
      </c>
      <c r="V9" s="14">
        <v>70</v>
      </c>
    </row>
    <row r="10" spans="1:22" ht="15.95" customHeight="1" thickBot="1" x14ac:dyDescent="0.3">
      <c r="A10" s="2"/>
      <c r="B10" s="2"/>
      <c r="C10" s="3" t="s">
        <v>982</v>
      </c>
      <c r="D10" s="8"/>
      <c r="E10" s="1" t="s">
        <v>0</v>
      </c>
      <c r="F10" s="7"/>
      <c r="G10" s="6"/>
      <c r="H10" s="7"/>
      <c r="I10" s="7"/>
      <c r="K10" s="47" t="s">
        <v>476</v>
      </c>
      <c r="L10" s="48">
        <v>-20</v>
      </c>
      <c r="N10" s="33" t="s">
        <v>977</v>
      </c>
      <c r="O10" s="12">
        <v>37</v>
      </c>
      <c r="P10" s="29" t="s">
        <v>987</v>
      </c>
      <c r="U10" s="14">
        <v>561</v>
      </c>
      <c r="V10" s="14">
        <v>60</v>
      </c>
    </row>
    <row r="11" spans="1:22" ht="15.95" customHeight="1" thickBot="1" x14ac:dyDescent="0.3">
      <c r="A11" s="2"/>
      <c r="B11" s="2"/>
      <c r="C11" s="4"/>
      <c r="D11" s="8"/>
      <c r="E11" s="9"/>
      <c r="F11" s="7"/>
      <c r="G11" s="5"/>
      <c r="H11" s="7"/>
      <c r="I11" s="7"/>
      <c r="K11" s="49" t="s">
        <v>753</v>
      </c>
      <c r="L11" s="50">
        <v>10</v>
      </c>
      <c r="N11" s="12" t="s">
        <v>974</v>
      </c>
      <c r="O11" s="12">
        <v>0</v>
      </c>
      <c r="P11" s="29" t="s">
        <v>988</v>
      </c>
      <c r="U11" s="14">
        <v>581</v>
      </c>
      <c r="V11" s="14">
        <v>50</v>
      </c>
    </row>
    <row r="12" spans="1:22" ht="15.95" customHeight="1" thickBot="1" x14ac:dyDescent="0.3">
      <c r="A12" s="2"/>
      <c r="B12" s="2"/>
      <c r="C12" s="3" t="s">
        <v>9</v>
      </c>
      <c r="D12" s="8"/>
      <c r="E12" s="1"/>
      <c r="F12" s="7"/>
      <c r="G12" s="5"/>
      <c r="H12" s="7"/>
      <c r="I12" s="7"/>
      <c r="K12" s="47" t="s">
        <v>477</v>
      </c>
      <c r="L12" s="48">
        <v>10</v>
      </c>
      <c r="N12" s="12" t="s">
        <v>1002</v>
      </c>
      <c r="O12" s="12">
        <v>40</v>
      </c>
      <c r="P12" s="29" t="s">
        <v>988</v>
      </c>
      <c r="U12" s="14">
        <v>601</v>
      </c>
      <c r="V12" s="14">
        <v>40</v>
      </c>
    </row>
    <row r="13" spans="1:22" ht="15.95" customHeight="1" thickBot="1" x14ac:dyDescent="0.3">
      <c r="A13" s="2"/>
      <c r="B13" s="2"/>
      <c r="C13" s="2"/>
      <c r="D13" s="10"/>
      <c r="E13" s="11"/>
      <c r="F13" s="11"/>
      <c r="G13" s="11"/>
      <c r="H13" s="10"/>
      <c r="I13" s="10"/>
      <c r="K13" s="49" t="s">
        <v>478</v>
      </c>
      <c r="L13" s="50">
        <v>0</v>
      </c>
      <c r="N13" s="12" t="s">
        <v>1286</v>
      </c>
      <c r="O13" s="12">
        <v>38</v>
      </c>
      <c r="P13" s="29" t="s">
        <v>988</v>
      </c>
      <c r="U13" s="14">
        <v>621</v>
      </c>
      <c r="V13" s="14">
        <v>30</v>
      </c>
    </row>
    <row r="14" spans="1:22" ht="15.95" customHeight="1" x14ac:dyDescent="0.25">
      <c r="A14" s="2"/>
      <c r="B14" s="15"/>
      <c r="C14" s="16"/>
      <c r="D14" s="17"/>
      <c r="E14" s="18"/>
      <c r="F14" s="18"/>
      <c r="G14" s="17"/>
      <c r="H14" s="19"/>
      <c r="I14" s="10"/>
      <c r="K14" s="47" t="s">
        <v>479</v>
      </c>
      <c r="L14" s="48">
        <v>0</v>
      </c>
      <c r="N14" s="12" t="s">
        <v>1001</v>
      </c>
      <c r="O14" s="12">
        <v>27</v>
      </c>
      <c r="P14" s="29" t="s">
        <v>988</v>
      </c>
      <c r="U14" s="14">
        <v>641</v>
      </c>
      <c r="V14" s="14">
        <v>20</v>
      </c>
    </row>
    <row r="15" spans="1:22" ht="15.95" customHeight="1" x14ac:dyDescent="0.25">
      <c r="A15" s="2"/>
      <c r="B15" s="20"/>
      <c r="C15" s="39" t="s">
        <v>718</v>
      </c>
      <c r="D15" s="21"/>
      <c r="E15" s="22"/>
      <c r="F15" s="22"/>
      <c r="G15" s="21"/>
      <c r="H15" s="23"/>
      <c r="I15" s="7"/>
      <c r="K15" s="49" t="s">
        <v>480</v>
      </c>
      <c r="L15" s="50">
        <v>20</v>
      </c>
      <c r="N15" s="12" t="s">
        <v>1000</v>
      </c>
      <c r="O15" s="12">
        <v>27</v>
      </c>
      <c r="P15" s="29" t="s">
        <v>988</v>
      </c>
      <c r="U15" s="14">
        <v>661</v>
      </c>
      <c r="V15" s="14">
        <v>10</v>
      </c>
    </row>
    <row r="16" spans="1:22" ht="15.95" customHeight="1" x14ac:dyDescent="0.25">
      <c r="A16" s="2"/>
      <c r="B16" s="20"/>
      <c r="C16" s="39"/>
      <c r="D16" s="21"/>
      <c r="E16" s="28" t="str">
        <f>IF(E12&gt;0,U6,"")</f>
        <v/>
      </c>
      <c r="F16" s="28" t="s">
        <v>15</v>
      </c>
      <c r="H16" s="23"/>
      <c r="I16" s="7"/>
      <c r="K16" s="47" t="s">
        <v>1092</v>
      </c>
      <c r="L16" s="48">
        <v>10</v>
      </c>
      <c r="N16" s="12" t="s">
        <v>999</v>
      </c>
      <c r="O16" s="12">
        <v>33.5</v>
      </c>
      <c r="P16" s="29" t="s">
        <v>988</v>
      </c>
      <c r="U16" s="14">
        <v>681</v>
      </c>
      <c r="V16" s="14">
        <v>0</v>
      </c>
    </row>
    <row r="17" spans="1:21" ht="15.95" customHeight="1" thickBot="1" x14ac:dyDescent="0.3">
      <c r="A17" s="2"/>
      <c r="B17" s="24"/>
      <c r="C17" s="25"/>
      <c r="D17" s="26"/>
      <c r="E17" s="26"/>
      <c r="F17" s="26"/>
      <c r="G17" s="26"/>
      <c r="H17" s="27"/>
      <c r="I17" s="7"/>
      <c r="K17" s="49" t="s">
        <v>481</v>
      </c>
      <c r="L17" s="50">
        <v>10</v>
      </c>
      <c r="N17" s="12" t="s">
        <v>998</v>
      </c>
      <c r="O17" s="12">
        <v>29</v>
      </c>
      <c r="P17" s="29" t="s">
        <v>988</v>
      </c>
    </row>
    <row r="18" spans="1:21" ht="15.95" customHeight="1" thickBot="1" x14ac:dyDescent="0.3">
      <c r="A18" s="2"/>
      <c r="B18" s="2"/>
      <c r="C18" s="2"/>
      <c r="D18" s="7"/>
      <c r="E18" s="7"/>
      <c r="F18" s="7"/>
      <c r="G18" s="7"/>
      <c r="H18" s="7"/>
      <c r="I18" s="7"/>
      <c r="K18" s="49" t="s">
        <v>706</v>
      </c>
      <c r="L18" s="50">
        <v>-20</v>
      </c>
      <c r="N18" s="12" t="s">
        <v>990</v>
      </c>
      <c r="O18" s="12">
        <v>26</v>
      </c>
      <c r="P18" s="29" t="s">
        <v>988</v>
      </c>
      <c r="R18" s="12" t="s">
        <v>975</v>
      </c>
      <c r="U18" s="13">
        <f>LOOKUP(E19,N4:N19,O4:O19)</f>
        <v>0</v>
      </c>
    </row>
    <row r="19" spans="1:21" ht="15.95" customHeight="1" thickBot="1" x14ac:dyDescent="0.3">
      <c r="A19" s="2"/>
      <c r="B19" s="2"/>
      <c r="C19" s="3" t="s">
        <v>978</v>
      </c>
      <c r="D19" s="8"/>
      <c r="E19" s="40" t="s">
        <v>974</v>
      </c>
      <c r="F19" s="41"/>
      <c r="G19" s="5"/>
      <c r="H19" s="7"/>
      <c r="I19" s="7"/>
      <c r="K19" s="47" t="s">
        <v>482</v>
      </c>
      <c r="L19" s="48">
        <v>-20</v>
      </c>
      <c r="N19" s="12" t="s">
        <v>991</v>
      </c>
      <c r="O19" s="12">
        <v>26</v>
      </c>
      <c r="P19" s="29" t="s">
        <v>988</v>
      </c>
    </row>
    <row r="20" spans="1:21" ht="15.95" customHeight="1" thickBot="1" x14ac:dyDescent="0.3">
      <c r="A20" s="2"/>
      <c r="B20" s="2"/>
      <c r="C20" s="2"/>
      <c r="D20" s="10"/>
      <c r="E20" s="11"/>
      <c r="F20" s="11"/>
      <c r="G20" s="11"/>
      <c r="H20" s="10"/>
      <c r="I20" s="10"/>
      <c r="K20" s="49" t="s">
        <v>483</v>
      </c>
      <c r="L20" s="50">
        <v>-10</v>
      </c>
      <c r="R20" s="12" t="s">
        <v>976</v>
      </c>
      <c r="U20" s="13" t="e">
        <f>U6/U18*100</f>
        <v>#DIV/0!</v>
      </c>
    </row>
    <row r="21" spans="1:21" ht="15.95" customHeight="1" x14ac:dyDescent="0.25">
      <c r="A21" s="2"/>
      <c r="B21" s="15"/>
      <c r="C21" s="16"/>
      <c r="D21" s="17"/>
      <c r="E21" s="18"/>
      <c r="F21" s="18"/>
      <c r="G21" s="17"/>
      <c r="H21" s="19"/>
      <c r="I21" s="10"/>
      <c r="K21" s="47" t="s">
        <v>43</v>
      </c>
      <c r="L21" s="48">
        <v>0</v>
      </c>
      <c r="N21" s="12" t="s">
        <v>974</v>
      </c>
    </row>
    <row r="22" spans="1:21" ht="15.95" customHeight="1" x14ac:dyDescent="0.25">
      <c r="A22" s="2"/>
      <c r="B22" s="20"/>
      <c r="C22" s="39" t="s">
        <v>973</v>
      </c>
      <c r="D22" s="21"/>
      <c r="E22" s="22"/>
      <c r="F22" s="22"/>
      <c r="G22" s="21"/>
      <c r="H22" s="23"/>
      <c r="I22" s="7"/>
      <c r="K22" s="47" t="s">
        <v>484</v>
      </c>
      <c r="L22" s="48">
        <v>50</v>
      </c>
      <c r="N22" s="12" t="s">
        <v>999</v>
      </c>
    </row>
    <row r="23" spans="1:21" ht="15.75" x14ac:dyDescent="0.25">
      <c r="A23" s="2"/>
      <c r="B23" s="20"/>
      <c r="C23" s="39"/>
      <c r="D23" s="21"/>
      <c r="E23" s="28" t="str">
        <f>IF(E12&gt;0,(IF(U18&gt;0,U20,"")),"")</f>
        <v/>
      </c>
      <c r="F23" s="30" t="str">
        <f>IF(U23="s","kg product / ha","litres product / ha")</f>
        <v>kg product / ha</v>
      </c>
      <c r="H23" s="23"/>
      <c r="I23" s="7"/>
      <c r="K23" s="49" t="s">
        <v>485</v>
      </c>
      <c r="L23" s="50">
        <v>20</v>
      </c>
      <c r="N23" s="12" t="s">
        <v>998</v>
      </c>
      <c r="R23" s="12" t="s">
        <v>986</v>
      </c>
      <c r="U23" s="13" t="str">
        <f>LOOKUP(E19,N4:N19,P4:P19)</f>
        <v>S</v>
      </c>
    </row>
    <row r="24" spans="1:21" ht="15.75" thickBot="1" x14ac:dyDescent="0.3">
      <c r="A24" s="2"/>
      <c r="B24" s="24"/>
      <c r="C24" s="25"/>
      <c r="D24" s="26"/>
      <c r="E24" s="26"/>
      <c r="F24" s="26"/>
      <c r="G24" s="26"/>
      <c r="H24" s="27"/>
      <c r="I24" s="7"/>
      <c r="K24" s="47" t="s">
        <v>754</v>
      </c>
      <c r="L24" s="48">
        <v>-20</v>
      </c>
      <c r="N24" s="12" t="s">
        <v>1001</v>
      </c>
    </row>
    <row r="25" spans="1:21" ht="15.75" customHeight="1" x14ac:dyDescent="0.25">
      <c r="A25" s="2"/>
      <c r="B25" s="2"/>
      <c r="C25" s="2"/>
      <c r="D25" s="7"/>
      <c r="E25" s="7"/>
      <c r="F25" s="7"/>
      <c r="G25" s="7"/>
      <c r="H25" s="7"/>
      <c r="I25" s="7"/>
      <c r="K25" s="49" t="s">
        <v>486</v>
      </c>
      <c r="L25" s="50">
        <v>10</v>
      </c>
      <c r="N25" s="12" t="s">
        <v>1000</v>
      </c>
    </row>
    <row r="26" spans="1:21" ht="15" customHeight="1" x14ac:dyDescent="0.25">
      <c r="A26" s="2"/>
      <c r="B26" s="36" t="s">
        <v>980</v>
      </c>
      <c r="C26" s="36"/>
      <c r="D26" s="36"/>
      <c r="E26" s="36"/>
      <c r="F26" s="36"/>
      <c r="G26" s="36"/>
      <c r="H26" s="2"/>
      <c r="I26" s="2"/>
      <c r="K26" s="47" t="s">
        <v>487</v>
      </c>
      <c r="L26" s="48">
        <v>30</v>
      </c>
      <c r="N26" s="12" t="s">
        <v>990</v>
      </c>
    </row>
    <row r="27" spans="1:21" x14ac:dyDescent="0.25">
      <c r="A27" s="2"/>
      <c r="B27" s="36"/>
      <c r="C27" s="36"/>
      <c r="D27" s="36"/>
      <c r="E27" s="36"/>
      <c r="F27" s="36"/>
      <c r="G27" s="36"/>
      <c r="H27" s="31"/>
      <c r="I27" s="2"/>
      <c r="K27" s="49" t="s">
        <v>488</v>
      </c>
      <c r="L27" s="50">
        <v>10</v>
      </c>
      <c r="N27" s="12" t="s">
        <v>991</v>
      </c>
    </row>
    <row r="28" spans="1:21" x14ac:dyDescent="0.25">
      <c r="A28" s="2"/>
      <c r="B28" s="36"/>
      <c r="C28" s="36"/>
      <c r="D28" s="36"/>
      <c r="E28" s="36"/>
      <c r="F28" s="36"/>
      <c r="G28" s="36"/>
      <c r="H28" s="31"/>
      <c r="I28" s="2"/>
      <c r="K28" s="47" t="s">
        <v>489</v>
      </c>
      <c r="L28" s="48">
        <v>20</v>
      </c>
      <c r="N28" s="12" t="s">
        <v>1286</v>
      </c>
    </row>
    <row r="29" spans="1:21" x14ac:dyDescent="0.25">
      <c r="A29" s="2"/>
      <c r="B29" s="36" t="s">
        <v>989</v>
      </c>
      <c r="C29" s="36"/>
      <c r="D29" s="36"/>
      <c r="E29" s="36"/>
      <c r="F29" s="36"/>
      <c r="G29" s="36"/>
      <c r="H29" s="36"/>
      <c r="I29" s="2"/>
      <c r="K29" s="49" t="s">
        <v>490</v>
      </c>
      <c r="L29" s="50">
        <v>20</v>
      </c>
      <c r="N29" s="12" t="s">
        <v>1002</v>
      </c>
    </row>
    <row r="30" spans="1:21" x14ac:dyDescent="0.25">
      <c r="A30" s="2"/>
      <c r="B30" s="36"/>
      <c r="C30" s="36"/>
      <c r="D30" s="36"/>
      <c r="E30" s="36"/>
      <c r="F30" s="36"/>
      <c r="G30" s="36"/>
      <c r="H30" s="36"/>
      <c r="I30" s="2"/>
      <c r="K30" s="47" t="s">
        <v>743</v>
      </c>
      <c r="L30" s="48">
        <v>-50</v>
      </c>
      <c r="N30" s="12" t="s">
        <v>977</v>
      </c>
    </row>
    <row r="31" spans="1:21" x14ac:dyDescent="0.25">
      <c r="K31" s="47" t="s">
        <v>1093</v>
      </c>
      <c r="L31" s="48">
        <v>-50</v>
      </c>
      <c r="N31" s="12" t="s">
        <v>992</v>
      </c>
    </row>
    <row r="32" spans="1:21" x14ac:dyDescent="0.25">
      <c r="K32" s="49" t="s">
        <v>1417</v>
      </c>
      <c r="L32" s="50">
        <v>70</v>
      </c>
      <c r="N32" s="12" t="s">
        <v>993</v>
      </c>
    </row>
    <row r="33" spans="11:14" x14ac:dyDescent="0.25">
      <c r="K33" s="47" t="s">
        <v>814</v>
      </c>
      <c r="L33" s="48">
        <v>0</v>
      </c>
      <c r="N33" s="12" t="s">
        <v>994</v>
      </c>
    </row>
    <row r="34" spans="11:14" x14ac:dyDescent="0.25">
      <c r="K34" s="49" t="s">
        <v>1094</v>
      </c>
      <c r="L34" s="50">
        <v>30</v>
      </c>
      <c r="N34" s="12" t="s">
        <v>995</v>
      </c>
    </row>
    <row r="35" spans="11:14" x14ac:dyDescent="0.25">
      <c r="K35" s="49" t="s">
        <v>491</v>
      </c>
      <c r="L35" s="50">
        <v>60</v>
      </c>
      <c r="N35" s="12" t="s">
        <v>996</v>
      </c>
    </row>
    <row r="36" spans="11:14" x14ac:dyDescent="0.25">
      <c r="K36" s="49" t="s">
        <v>492</v>
      </c>
      <c r="L36" s="50">
        <v>0</v>
      </c>
      <c r="N36" s="12" t="s">
        <v>997</v>
      </c>
    </row>
    <row r="37" spans="11:14" x14ac:dyDescent="0.25">
      <c r="K37" s="47" t="s">
        <v>707</v>
      </c>
      <c r="L37" s="48">
        <v>40</v>
      </c>
    </row>
    <row r="38" spans="11:14" x14ac:dyDescent="0.25">
      <c r="K38" s="49" t="s">
        <v>493</v>
      </c>
      <c r="L38" s="50">
        <v>-30</v>
      </c>
    </row>
    <row r="39" spans="11:14" x14ac:dyDescent="0.25">
      <c r="K39" s="47" t="s">
        <v>494</v>
      </c>
      <c r="L39" s="48">
        <v>70</v>
      </c>
    </row>
    <row r="40" spans="11:14" x14ac:dyDescent="0.25">
      <c r="K40" s="49" t="s">
        <v>1418</v>
      </c>
      <c r="L40" s="50">
        <v>-40</v>
      </c>
    </row>
    <row r="41" spans="11:14" x14ac:dyDescent="0.25">
      <c r="K41" s="47" t="s">
        <v>495</v>
      </c>
      <c r="L41" s="48">
        <v>30</v>
      </c>
    </row>
    <row r="42" spans="11:14" x14ac:dyDescent="0.25">
      <c r="K42" s="49" t="s">
        <v>496</v>
      </c>
      <c r="L42" s="50">
        <v>70</v>
      </c>
    </row>
    <row r="43" spans="11:14" x14ac:dyDescent="0.25">
      <c r="K43" s="47" t="s">
        <v>497</v>
      </c>
      <c r="L43" s="48">
        <v>-40</v>
      </c>
    </row>
    <row r="44" spans="11:14" x14ac:dyDescent="0.25">
      <c r="K44" s="49" t="s">
        <v>498</v>
      </c>
      <c r="L44" s="50">
        <v>30</v>
      </c>
    </row>
    <row r="45" spans="11:14" x14ac:dyDescent="0.25">
      <c r="K45" s="49" t="s">
        <v>499</v>
      </c>
      <c r="L45" s="50">
        <v>40</v>
      </c>
    </row>
    <row r="46" spans="11:14" x14ac:dyDescent="0.25">
      <c r="K46" s="47" t="s">
        <v>500</v>
      </c>
      <c r="L46" s="48">
        <v>-40</v>
      </c>
    </row>
    <row r="47" spans="11:14" x14ac:dyDescent="0.25">
      <c r="K47" s="47" t="s">
        <v>501</v>
      </c>
      <c r="L47" s="48">
        <v>0</v>
      </c>
    </row>
    <row r="48" spans="11:14" x14ac:dyDescent="0.25">
      <c r="K48" s="49" t="s">
        <v>1252</v>
      </c>
      <c r="L48" s="50">
        <v>0</v>
      </c>
    </row>
    <row r="49" spans="11:12" x14ac:dyDescent="0.25">
      <c r="K49" s="47" t="s">
        <v>1253</v>
      </c>
      <c r="L49" s="48">
        <v>-10</v>
      </c>
    </row>
    <row r="50" spans="11:12" x14ac:dyDescent="0.25">
      <c r="K50" s="47" t="s">
        <v>1254</v>
      </c>
      <c r="L50" s="48">
        <v>-20</v>
      </c>
    </row>
    <row r="51" spans="11:12" x14ac:dyDescent="0.25">
      <c r="K51" s="49" t="s">
        <v>1095</v>
      </c>
      <c r="L51" s="50">
        <v>0</v>
      </c>
    </row>
    <row r="52" spans="11:12" x14ac:dyDescent="0.25">
      <c r="K52" s="49" t="s">
        <v>502</v>
      </c>
      <c r="L52" s="50">
        <v>-10</v>
      </c>
    </row>
    <row r="53" spans="11:12" x14ac:dyDescent="0.25">
      <c r="K53" s="49" t="s">
        <v>1419</v>
      </c>
      <c r="L53" s="50">
        <v>10</v>
      </c>
    </row>
    <row r="54" spans="11:12" x14ac:dyDescent="0.25">
      <c r="K54" s="47" t="s">
        <v>503</v>
      </c>
      <c r="L54" s="48">
        <v>10</v>
      </c>
    </row>
    <row r="55" spans="11:12" x14ac:dyDescent="0.25">
      <c r="K55" s="49" t="s">
        <v>504</v>
      </c>
      <c r="L55" s="50">
        <v>50</v>
      </c>
    </row>
    <row r="56" spans="11:12" x14ac:dyDescent="0.25">
      <c r="K56" s="47" t="s">
        <v>505</v>
      </c>
      <c r="L56" s="48">
        <v>20</v>
      </c>
    </row>
    <row r="57" spans="11:12" x14ac:dyDescent="0.25">
      <c r="K57" s="49" t="s">
        <v>506</v>
      </c>
      <c r="L57" s="50">
        <v>20</v>
      </c>
    </row>
    <row r="58" spans="11:12" x14ac:dyDescent="0.25">
      <c r="K58" s="49" t="s">
        <v>507</v>
      </c>
      <c r="L58" s="50">
        <v>-10</v>
      </c>
    </row>
    <row r="59" spans="11:12" x14ac:dyDescent="0.25">
      <c r="K59" s="49" t="s">
        <v>508</v>
      </c>
      <c r="L59" s="50">
        <v>80</v>
      </c>
    </row>
    <row r="60" spans="11:12" x14ac:dyDescent="0.25">
      <c r="K60" s="47" t="s">
        <v>1096</v>
      </c>
      <c r="L60" s="48">
        <v>20</v>
      </c>
    </row>
    <row r="61" spans="11:12" x14ac:dyDescent="0.25">
      <c r="K61" s="49" t="s">
        <v>509</v>
      </c>
      <c r="L61" s="50">
        <v>30</v>
      </c>
    </row>
    <row r="62" spans="11:12" x14ac:dyDescent="0.25">
      <c r="K62" s="47" t="s">
        <v>744</v>
      </c>
      <c r="L62" s="48">
        <v>20</v>
      </c>
    </row>
    <row r="63" spans="11:12" x14ac:dyDescent="0.25">
      <c r="K63" s="49" t="s">
        <v>510</v>
      </c>
      <c r="L63" s="50">
        <v>30</v>
      </c>
    </row>
    <row r="64" spans="11:12" x14ac:dyDescent="0.25">
      <c r="K64" s="47" t="s">
        <v>1097</v>
      </c>
      <c r="L64" s="48">
        <v>40</v>
      </c>
    </row>
    <row r="65" spans="11:12" x14ac:dyDescent="0.25">
      <c r="K65" s="49" t="s">
        <v>815</v>
      </c>
      <c r="L65" s="50">
        <v>-10</v>
      </c>
    </row>
    <row r="66" spans="11:12" x14ac:dyDescent="0.25">
      <c r="K66" s="49" t="s">
        <v>511</v>
      </c>
      <c r="L66" s="50">
        <v>70</v>
      </c>
    </row>
    <row r="67" spans="11:12" x14ac:dyDescent="0.25">
      <c r="K67" s="47" t="s">
        <v>1420</v>
      </c>
      <c r="L67" s="48">
        <v>30</v>
      </c>
    </row>
    <row r="68" spans="11:12" x14ac:dyDescent="0.25">
      <c r="K68" s="49" t="s">
        <v>512</v>
      </c>
      <c r="L68" s="50">
        <v>30</v>
      </c>
    </row>
    <row r="69" spans="11:12" x14ac:dyDescent="0.25">
      <c r="K69" s="47" t="s">
        <v>513</v>
      </c>
      <c r="L69" s="48">
        <v>-30</v>
      </c>
    </row>
    <row r="70" spans="11:12" x14ac:dyDescent="0.25">
      <c r="K70" s="49" t="s">
        <v>514</v>
      </c>
      <c r="L70" s="50">
        <v>40</v>
      </c>
    </row>
    <row r="71" spans="11:12" x14ac:dyDescent="0.25">
      <c r="K71" s="47" t="s">
        <v>515</v>
      </c>
      <c r="L71" s="48">
        <v>10</v>
      </c>
    </row>
    <row r="72" spans="11:12" x14ac:dyDescent="0.25">
      <c r="K72" s="49" t="s">
        <v>1098</v>
      </c>
      <c r="L72" s="50">
        <v>0</v>
      </c>
    </row>
    <row r="73" spans="11:12" x14ac:dyDescent="0.25">
      <c r="K73" s="47" t="s">
        <v>516</v>
      </c>
      <c r="L73" s="48">
        <v>20</v>
      </c>
    </row>
    <row r="74" spans="11:12" x14ac:dyDescent="0.25">
      <c r="K74" s="49" t="s">
        <v>517</v>
      </c>
      <c r="L74" s="50">
        <v>0</v>
      </c>
    </row>
    <row r="75" spans="11:12" x14ac:dyDescent="0.25">
      <c r="K75" s="47" t="s">
        <v>1099</v>
      </c>
      <c r="L75" s="48">
        <v>30</v>
      </c>
    </row>
    <row r="76" spans="11:12" x14ac:dyDescent="0.25">
      <c r="K76" s="49" t="s">
        <v>518</v>
      </c>
      <c r="L76" s="50">
        <v>0</v>
      </c>
    </row>
    <row r="77" spans="11:12" x14ac:dyDescent="0.25">
      <c r="K77" s="47" t="s">
        <v>1421</v>
      </c>
      <c r="L77" s="48">
        <v>60</v>
      </c>
    </row>
    <row r="78" spans="11:12" x14ac:dyDescent="0.25">
      <c r="K78" s="49" t="s">
        <v>44</v>
      </c>
      <c r="L78" s="50">
        <v>30</v>
      </c>
    </row>
    <row r="79" spans="11:12" x14ac:dyDescent="0.25">
      <c r="K79" s="47" t="s">
        <v>519</v>
      </c>
      <c r="L79" s="48">
        <v>10</v>
      </c>
    </row>
    <row r="80" spans="11:12" x14ac:dyDescent="0.25">
      <c r="K80" s="49" t="s">
        <v>1100</v>
      </c>
      <c r="L80" s="50">
        <v>20</v>
      </c>
    </row>
    <row r="81" spans="11:12" x14ac:dyDescent="0.25">
      <c r="K81" s="47" t="s">
        <v>520</v>
      </c>
      <c r="L81" s="48">
        <v>20</v>
      </c>
    </row>
    <row r="82" spans="11:12" x14ac:dyDescent="0.25">
      <c r="K82" s="49" t="s">
        <v>521</v>
      </c>
      <c r="L82" s="50">
        <v>10</v>
      </c>
    </row>
    <row r="83" spans="11:12" x14ac:dyDescent="0.25">
      <c r="K83" s="49" t="s">
        <v>745</v>
      </c>
      <c r="L83" s="50">
        <v>-20</v>
      </c>
    </row>
    <row r="84" spans="11:12" x14ac:dyDescent="0.25">
      <c r="K84" s="47" t="s">
        <v>45</v>
      </c>
      <c r="L84" s="48">
        <v>-10</v>
      </c>
    </row>
    <row r="85" spans="11:12" x14ac:dyDescent="0.25">
      <c r="K85" s="49" t="s">
        <v>522</v>
      </c>
      <c r="L85" s="50">
        <v>10</v>
      </c>
    </row>
    <row r="86" spans="11:12" x14ac:dyDescent="0.25">
      <c r="K86" s="47" t="s">
        <v>1101</v>
      </c>
      <c r="L86" s="48">
        <v>-20</v>
      </c>
    </row>
    <row r="87" spans="11:12" x14ac:dyDescent="0.25">
      <c r="K87" s="49" t="s">
        <v>1422</v>
      </c>
      <c r="L87" s="50">
        <v>-30</v>
      </c>
    </row>
    <row r="88" spans="11:12" x14ac:dyDescent="0.25">
      <c r="K88" s="47" t="s">
        <v>1102</v>
      </c>
      <c r="L88" s="48">
        <v>40</v>
      </c>
    </row>
    <row r="89" spans="11:12" x14ac:dyDescent="0.25">
      <c r="K89" s="49" t="s">
        <v>746</v>
      </c>
      <c r="L89" s="50">
        <v>-10</v>
      </c>
    </row>
    <row r="90" spans="11:12" x14ac:dyDescent="0.25">
      <c r="K90" s="49" t="s">
        <v>523</v>
      </c>
      <c r="L90" s="50">
        <v>0</v>
      </c>
    </row>
    <row r="91" spans="11:12" x14ac:dyDescent="0.25">
      <c r="K91" s="47" t="s">
        <v>524</v>
      </c>
      <c r="L91" s="48">
        <v>-40</v>
      </c>
    </row>
    <row r="92" spans="11:12" x14ac:dyDescent="0.25">
      <c r="K92" s="49" t="s">
        <v>525</v>
      </c>
      <c r="L92" s="50">
        <v>-40</v>
      </c>
    </row>
    <row r="93" spans="11:12" x14ac:dyDescent="0.25">
      <c r="K93" s="47" t="s">
        <v>526</v>
      </c>
      <c r="L93" s="48">
        <v>-10</v>
      </c>
    </row>
    <row r="94" spans="11:12" x14ac:dyDescent="0.25">
      <c r="K94" s="49" t="s">
        <v>527</v>
      </c>
      <c r="L94" s="50">
        <v>60</v>
      </c>
    </row>
    <row r="95" spans="11:12" x14ac:dyDescent="0.25">
      <c r="K95" s="49" t="s">
        <v>528</v>
      </c>
      <c r="L95" s="50">
        <v>10</v>
      </c>
    </row>
    <row r="96" spans="11:12" x14ac:dyDescent="0.25">
      <c r="K96" s="49" t="s">
        <v>529</v>
      </c>
      <c r="L96" s="50">
        <v>40</v>
      </c>
    </row>
    <row r="97" spans="11:12" x14ac:dyDescent="0.25">
      <c r="K97" s="47" t="s">
        <v>690</v>
      </c>
      <c r="L97" s="48">
        <v>20</v>
      </c>
    </row>
    <row r="98" spans="11:12" x14ac:dyDescent="0.25">
      <c r="K98" s="49" t="s">
        <v>1103</v>
      </c>
      <c r="L98" s="50">
        <v>-10</v>
      </c>
    </row>
    <row r="99" spans="11:12" x14ac:dyDescent="0.25">
      <c r="K99" s="47" t="s">
        <v>1423</v>
      </c>
      <c r="L99" s="48">
        <v>40</v>
      </c>
    </row>
    <row r="100" spans="11:12" x14ac:dyDescent="0.25">
      <c r="K100" s="49" t="s">
        <v>530</v>
      </c>
      <c r="L100" s="50">
        <v>20</v>
      </c>
    </row>
    <row r="101" spans="11:12" x14ac:dyDescent="0.25">
      <c r="K101" s="47" t="s">
        <v>1424</v>
      </c>
      <c r="L101" s="48">
        <v>30</v>
      </c>
    </row>
    <row r="102" spans="11:12" x14ac:dyDescent="0.25">
      <c r="K102" s="47" t="s">
        <v>531</v>
      </c>
      <c r="L102" s="48">
        <v>0</v>
      </c>
    </row>
    <row r="103" spans="11:12" x14ac:dyDescent="0.25">
      <c r="K103" s="49" t="s">
        <v>532</v>
      </c>
      <c r="L103" s="50">
        <v>0</v>
      </c>
    </row>
    <row r="104" spans="11:12" x14ac:dyDescent="0.25">
      <c r="K104" s="47" t="s">
        <v>1255</v>
      </c>
      <c r="L104" s="48">
        <v>30</v>
      </c>
    </row>
    <row r="105" spans="11:12" x14ac:dyDescent="0.25">
      <c r="K105" s="49" t="s">
        <v>816</v>
      </c>
      <c r="L105" s="50">
        <v>-40</v>
      </c>
    </row>
    <row r="106" spans="11:12" x14ac:dyDescent="0.25">
      <c r="K106" s="47" t="s">
        <v>533</v>
      </c>
      <c r="L106" s="48">
        <v>10</v>
      </c>
    </row>
    <row r="107" spans="11:12" x14ac:dyDescent="0.25">
      <c r="K107" s="49" t="s">
        <v>1425</v>
      </c>
      <c r="L107" s="50">
        <v>50</v>
      </c>
    </row>
    <row r="108" spans="11:12" x14ac:dyDescent="0.25">
      <c r="K108" s="47" t="s">
        <v>1104</v>
      </c>
      <c r="L108" s="48">
        <v>10</v>
      </c>
    </row>
    <row r="109" spans="11:12" x14ac:dyDescent="0.25">
      <c r="K109" s="49" t="s">
        <v>1426</v>
      </c>
      <c r="L109" s="50">
        <v>-40</v>
      </c>
    </row>
    <row r="110" spans="11:12" x14ac:dyDescent="0.25">
      <c r="K110" s="47" t="s">
        <v>1105</v>
      </c>
      <c r="L110" s="48">
        <v>20</v>
      </c>
    </row>
    <row r="111" spans="11:12" x14ac:dyDescent="0.25">
      <c r="K111" s="47" t="s">
        <v>1427</v>
      </c>
      <c r="L111" s="48">
        <v>30</v>
      </c>
    </row>
    <row r="112" spans="11:12" x14ac:dyDescent="0.25">
      <c r="K112" s="49" t="s">
        <v>747</v>
      </c>
      <c r="L112" s="50">
        <v>-30</v>
      </c>
    </row>
    <row r="113" spans="11:12" x14ac:dyDescent="0.25">
      <c r="K113" s="47" t="s">
        <v>1428</v>
      </c>
      <c r="L113" s="48">
        <v>50</v>
      </c>
    </row>
    <row r="114" spans="11:12" x14ac:dyDescent="0.25">
      <c r="K114" s="49" t="s">
        <v>534</v>
      </c>
      <c r="L114" s="50">
        <v>40</v>
      </c>
    </row>
    <row r="115" spans="11:12" x14ac:dyDescent="0.25">
      <c r="K115" s="49" t="s">
        <v>535</v>
      </c>
      <c r="L115" s="50">
        <v>40</v>
      </c>
    </row>
    <row r="116" spans="11:12" x14ac:dyDescent="0.25">
      <c r="K116" s="47" t="s">
        <v>1429</v>
      </c>
      <c r="L116" s="48">
        <v>-10</v>
      </c>
    </row>
    <row r="117" spans="11:12" x14ac:dyDescent="0.25">
      <c r="K117" s="49" t="s">
        <v>536</v>
      </c>
      <c r="L117" s="50">
        <v>40</v>
      </c>
    </row>
    <row r="118" spans="11:12" x14ac:dyDescent="0.25">
      <c r="K118" s="49" t="s">
        <v>537</v>
      </c>
      <c r="L118" s="50">
        <v>-10</v>
      </c>
    </row>
    <row r="119" spans="11:12" x14ac:dyDescent="0.25">
      <c r="K119" s="47" t="s">
        <v>538</v>
      </c>
      <c r="L119" s="48">
        <v>20</v>
      </c>
    </row>
    <row r="120" spans="11:12" x14ac:dyDescent="0.25">
      <c r="K120" s="49" t="s">
        <v>1106</v>
      </c>
      <c r="L120" s="50">
        <v>20</v>
      </c>
    </row>
    <row r="121" spans="11:12" x14ac:dyDescent="0.25">
      <c r="K121" s="47" t="s">
        <v>1107</v>
      </c>
      <c r="L121" s="48">
        <v>-40</v>
      </c>
    </row>
    <row r="122" spans="11:12" x14ac:dyDescent="0.25">
      <c r="K122" s="49" t="s">
        <v>539</v>
      </c>
      <c r="L122" s="50">
        <v>70</v>
      </c>
    </row>
    <row r="123" spans="11:12" x14ac:dyDescent="0.25">
      <c r="K123" s="47" t="s">
        <v>1108</v>
      </c>
      <c r="L123" s="48">
        <v>-40</v>
      </c>
    </row>
    <row r="124" spans="11:12" x14ac:dyDescent="0.25">
      <c r="K124" s="49" t="s">
        <v>1430</v>
      </c>
      <c r="L124" s="50">
        <v>20</v>
      </c>
    </row>
    <row r="125" spans="11:12" x14ac:dyDescent="0.25">
      <c r="K125" s="47" t="s">
        <v>748</v>
      </c>
      <c r="L125" s="48">
        <v>50</v>
      </c>
    </row>
    <row r="126" spans="11:12" x14ac:dyDescent="0.25">
      <c r="K126" s="47" t="s">
        <v>540</v>
      </c>
      <c r="L126" s="48">
        <v>30</v>
      </c>
    </row>
    <row r="127" spans="11:12" x14ac:dyDescent="0.25">
      <c r="K127" s="49" t="s">
        <v>541</v>
      </c>
      <c r="L127" s="50">
        <v>10</v>
      </c>
    </row>
    <row r="128" spans="11:12" x14ac:dyDescent="0.25">
      <c r="K128" s="47" t="s">
        <v>1109</v>
      </c>
      <c r="L128" s="48">
        <v>-20</v>
      </c>
    </row>
    <row r="129" spans="11:12" x14ac:dyDescent="0.25">
      <c r="K129" s="49" t="s">
        <v>542</v>
      </c>
      <c r="L129" s="50">
        <v>60</v>
      </c>
    </row>
    <row r="130" spans="11:12" x14ac:dyDescent="0.25">
      <c r="K130" s="47" t="s">
        <v>543</v>
      </c>
      <c r="L130" s="48">
        <v>40</v>
      </c>
    </row>
    <row r="131" spans="11:12" x14ac:dyDescent="0.25">
      <c r="K131" s="49" t="s">
        <v>1431</v>
      </c>
      <c r="L131" s="50">
        <v>70</v>
      </c>
    </row>
    <row r="132" spans="11:12" x14ac:dyDescent="0.25">
      <c r="K132" s="47" t="s">
        <v>1110</v>
      </c>
      <c r="L132" s="48">
        <v>0</v>
      </c>
    </row>
    <row r="133" spans="11:12" x14ac:dyDescent="0.25">
      <c r="K133" s="49" t="s">
        <v>817</v>
      </c>
      <c r="L133" s="50">
        <v>30</v>
      </c>
    </row>
    <row r="134" spans="11:12" x14ac:dyDescent="0.25">
      <c r="K134" s="47" t="s">
        <v>544</v>
      </c>
      <c r="L134" s="48">
        <v>20</v>
      </c>
    </row>
    <row r="135" spans="11:12" x14ac:dyDescent="0.25">
      <c r="K135" s="47" t="s">
        <v>545</v>
      </c>
      <c r="L135" s="48">
        <v>-20</v>
      </c>
    </row>
    <row r="136" spans="11:12" x14ac:dyDescent="0.25">
      <c r="K136" s="49" t="s">
        <v>546</v>
      </c>
      <c r="L136" s="50">
        <v>-40</v>
      </c>
    </row>
    <row r="137" spans="11:12" x14ac:dyDescent="0.25">
      <c r="K137" s="47" t="s">
        <v>547</v>
      </c>
      <c r="L137" s="48">
        <v>-30</v>
      </c>
    </row>
    <row r="138" spans="11:12" x14ac:dyDescent="0.25">
      <c r="K138" s="49" t="s">
        <v>1432</v>
      </c>
      <c r="L138" s="50">
        <v>60</v>
      </c>
    </row>
    <row r="139" spans="11:12" x14ac:dyDescent="0.25">
      <c r="K139" s="47" t="s">
        <v>1256</v>
      </c>
      <c r="L139" s="48">
        <v>-40</v>
      </c>
    </row>
    <row r="140" spans="11:12" x14ac:dyDescent="0.25">
      <c r="K140" s="49" t="s">
        <v>755</v>
      </c>
      <c r="L140" s="50">
        <v>-30</v>
      </c>
    </row>
    <row r="141" spans="11:12" x14ac:dyDescent="0.25">
      <c r="K141" s="47" t="s">
        <v>548</v>
      </c>
      <c r="L141" s="48">
        <v>60</v>
      </c>
    </row>
    <row r="142" spans="11:12" x14ac:dyDescent="0.25">
      <c r="K142" s="47" t="s">
        <v>549</v>
      </c>
      <c r="L142" s="48">
        <v>-30</v>
      </c>
    </row>
    <row r="143" spans="11:12" x14ac:dyDescent="0.25">
      <c r="K143" s="49" t="s">
        <v>1433</v>
      </c>
      <c r="L143" s="50">
        <v>80</v>
      </c>
    </row>
    <row r="144" spans="11:12" x14ac:dyDescent="0.25">
      <c r="K144" s="47" t="s">
        <v>550</v>
      </c>
      <c r="L144" s="48">
        <v>-50</v>
      </c>
    </row>
    <row r="145" spans="11:12" x14ac:dyDescent="0.25">
      <c r="K145" s="49" t="s">
        <v>818</v>
      </c>
      <c r="L145" s="50">
        <v>10</v>
      </c>
    </row>
    <row r="146" spans="11:12" x14ac:dyDescent="0.25">
      <c r="K146" s="47" t="s">
        <v>551</v>
      </c>
      <c r="L146" s="48">
        <v>60</v>
      </c>
    </row>
    <row r="147" spans="11:12" x14ac:dyDescent="0.25">
      <c r="K147" s="49" t="s">
        <v>552</v>
      </c>
      <c r="L147" s="50">
        <v>10</v>
      </c>
    </row>
    <row r="148" spans="11:12" x14ac:dyDescent="0.25">
      <c r="K148" s="47" t="s">
        <v>553</v>
      </c>
      <c r="L148" s="48">
        <v>30</v>
      </c>
    </row>
    <row r="149" spans="11:12" x14ac:dyDescent="0.25">
      <c r="K149" s="49" t="s">
        <v>554</v>
      </c>
      <c r="L149" s="50">
        <v>-20</v>
      </c>
    </row>
    <row r="150" spans="11:12" x14ac:dyDescent="0.25">
      <c r="K150" s="47" t="s">
        <v>46</v>
      </c>
      <c r="L150" s="48">
        <v>50</v>
      </c>
    </row>
    <row r="151" spans="11:12" x14ac:dyDescent="0.25">
      <c r="K151" s="49" t="s">
        <v>555</v>
      </c>
      <c r="L151" s="50">
        <v>10</v>
      </c>
    </row>
    <row r="152" spans="11:12" x14ac:dyDescent="0.25">
      <c r="K152" s="47" t="s">
        <v>47</v>
      </c>
      <c r="L152" s="48">
        <v>20</v>
      </c>
    </row>
    <row r="153" spans="11:12" x14ac:dyDescent="0.25">
      <c r="K153" s="47" t="s">
        <v>1434</v>
      </c>
      <c r="L153" s="48">
        <v>-70</v>
      </c>
    </row>
    <row r="154" spans="11:12" x14ac:dyDescent="0.25">
      <c r="K154" s="49" t="s">
        <v>556</v>
      </c>
      <c r="L154" s="50">
        <v>-50</v>
      </c>
    </row>
    <row r="155" spans="11:12" x14ac:dyDescent="0.25">
      <c r="K155" s="47" t="s">
        <v>1435</v>
      </c>
      <c r="L155" s="48">
        <v>40</v>
      </c>
    </row>
    <row r="156" spans="11:12" x14ac:dyDescent="0.25">
      <c r="K156" s="49" t="s">
        <v>557</v>
      </c>
      <c r="L156" s="50">
        <v>20</v>
      </c>
    </row>
    <row r="157" spans="11:12" x14ac:dyDescent="0.25">
      <c r="K157" s="47" t="s">
        <v>48</v>
      </c>
      <c r="L157" s="48">
        <v>20</v>
      </c>
    </row>
    <row r="158" spans="11:12" x14ac:dyDescent="0.25">
      <c r="K158" s="49" t="s">
        <v>709</v>
      </c>
      <c r="L158" s="50">
        <v>-20</v>
      </c>
    </row>
    <row r="159" spans="11:12" x14ac:dyDescent="0.25">
      <c r="K159" s="47" t="s">
        <v>558</v>
      </c>
      <c r="L159" s="48">
        <v>-30</v>
      </c>
    </row>
    <row r="160" spans="11:12" x14ac:dyDescent="0.25">
      <c r="K160" s="47" t="s">
        <v>559</v>
      </c>
      <c r="L160" s="48">
        <v>10</v>
      </c>
    </row>
    <row r="161" spans="11:12" x14ac:dyDescent="0.25">
      <c r="K161" s="47" t="s">
        <v>560</v>
      </c>
      <c r="L161" s="48">
        <v>-10</v>
      </c>
    </row>
    <row r="162" spans="11:12" x14ac:dyDescent="0.25">
      <c r="K162" s="49" t="s">
        <v>49</v>
      </c>
      <c r="L162" s="50">
        <v>40</v>
      </c>
    </row>
    <row r="163" spans="11:12" x14ac:dyDescent="0.25">
      <c r="K163" s="47" t="s">
        <v>561</v>
      </c>
      <c r="L163" s="48">
        <v>0</v>
      </c>
    </row>
    <row r="164" spans="11:12" x14ac:dyDescent="0.25">
      <c r="K164" s="47" t="s">
        <v>562</v>
      </c>
      <c r="L164" s="48">
        <v>0</v>
      </c>
    </row>
    <row r="165" spans="11:12" x14ac:dyDescent="0.25">
      <c r="K165" s="49" t="s">
        <v>563</v>
      </c>
      <c r="L165" s="50">
        <v>40</v>
      </c>
    </row>
    <row r="166" spans="11:12" x14ac:dyDescent="0.25">
      <c r="K166" s="47" t="s">
        <v>564</v>
      </c>
      <c r="L166" s="48">
        <v>20</v>
      </c>
    </row>
    <row r="167" spans="11:12" x14ac:dyDescent="0.25">
      <c r="K167" s="49" t="s">
        <v>565</v>
      </c>
      <c r="L167" s="50">
        <v>50</v>
      </c>
    </row>
    <row r="168" spans="11:12" x14ac:dyDescent="0.25">
      <c r="K168" s="47" t="s">
        <v>566</v>
      </c>
      <c r="L168" s="48">
        <v>70</v>
      </c>
    </row>
    <row r="169" spans="11:12" x14ac:dyDescent="0.25">
      <c r="K169" s="49" t="s">
        <v>1436</v>
      </c>
      <c r="L169" s="50">
        <v>30</v>
      </c>
    </row>
    <row r="170" spans="11:12" x14ac:dyDescent="0.25">
      <c r="K170" s="47" t="s">
        <v>1111</v>
      </c>
      <c r="L170" s="48">
        <v>-60</v>
      </c>
    </row>
    <row r="171" spans="11:12" x14ac:dyDescent="0.25">
      <c r="K171" s="49" t="s">
        <v>732</v>
      </c>
      <c r="L171" s="50">
        <v>-70</v>
      </c>
    </row>
    <row r="172" spans="11:12" x14ac:dyDescent="0.25">
      <c r="K172" s="47" t="s">
        <v>567</v>
      </c>
      <c r="L172" s="48">
        <v>-20</v>
      </c>
    </row>
    <row r="173" spans="11:12" x14ac:dyDescent="0.25">
      <c r="K173" s="49" t="s">
        <v>568</v>
      </c>
      <c r="L173" s="50">
        <v>50</v>
      </c>
    </row>
    <row r="174" spans="11:12" x14ac:dyDescent="0.25">
      <c r="K174" s="47" t="s">
        <v>569</v>
      </c>
      <c r="L174" s="48">
        <v>50</v>
      </c>
    </row>
    <row r="175" spans="11:12" x14ac:dyDescent="0.25">
      <c r="K175" s="47" t="s">
        <v>570</v>
      </c>
      <c r="L175" s="48">
        <v>-10</v>
      </c>
    </row>
    <row r="176" spans="11:12" x14ac:dyDescent="0.25">
      <c r="K176" s="49" t="s">
        <v>571</v>
      </c>
      <c r="L176" s="50">
        <v>-40</v>
      </c>
    </row>
    <row r="177" spans="11:12" x14ac:dyDescent="0.25">
      <c r="K177" s="47" t="s">
        <v>572</v>
      </c>
      <c r="L177" s="48">
        <v>50</v>
      </c>
    </row>
    <row r="178" spans="11:12" x14ac:dyDescent="0.25">
      <c r="K178" s="49" t="s">
        <v>573</v>
      </c>
      <c r="L178" s="50">
        <v>-10</v>
      </c>
    </row>
    <row r="179" spans="11:12" x14ac:dyDescent="0.25">
      <c r="K179" s="47" t="s">
        <v>574</v>
      </c>
      <c r="L179" s="48">
        <v>60</v>
      </c>
    </row>
    <row r="180" spans="11:12" x14ac:dyDescent="0.25">
      <c r="K180" s="47" t="s">
        <v>575</v>
      </c>
      <c r="L180" s="48">
        <v>-80</v>
      </c>
    </row>
    <row r="181" spans="11:12" x14ac:dyDescent="0.25">
      <c r="K181" s="49" t="s">
        <v>1257</v>
      </c>
      <c r="L181" s="50">
        <v>40</v>
      </c>
    </row>
    <row r="182" spans="11:12" x14ac:dyDescent="0.25">
      <c r="K182" s="47" t="s">
        <v>1112</v>
      </c>
      <c r="L182" s="48">
        <v>20</v>
      </c>
    </row>
    <row r="183" spans="11:12" x14ac:dyDescent="0.25">
      <c r="K183" s="49" t="s">
        <v>1113</v>
      </c>
      <c r="L183" s="50">
        <v>10</v>
      </c>
    </row>
    <row r="184" spans="11:12" x14ac:dyDescent="0.25">
      <c r="K184" s="47" t="s">
        <v>576</v>
      </c>
      <c r="L184" s="48">
        <v>-40</v>
      </c>
    </row>
    <row r="185" spans="11:12" x14ac:dyDescent="0.25">
      <c r="K185" s="49" t="s">
        <v>577</v>
      </c>
      <c r="L185" s="50">
        <v>30</v>
      </c>
    </row>
    <row r="186" spans="11:12" x14ac:dyDescent="0.25">
      <c r="K186" s="47" t="s">
        <v>578</v>
      </c>
      <c r="L186" s="48">
        <v>20</v>
      </c>
    </row>
    <row r="187" spans="11:12" x14ac:dyDescent="0.25">
      <c r="K187" s="49" t="s">
        <v>579</v>
      </c>
      <c r="L187" s="50">
        <v>60</v>
      </c>
    </row>
    <row r="188" spans="11:12" x14ac:dyDescent="0.25">
      <c r="K188" s="47" t="s">
        <v>1114</v>
      </c>
      <c r="L188" s="48">
        <v>-20</v>
      </c>
    </row>
    <row r="189" spans="11:12" x14ac:dyDescent="0.25">
      <c r="K189" s="49" t="s">
        <v>1437</v>
      </c>
      <c r="L189" s="50">
        <v>-100</v>
      </c>
    </row>
    <row r="190" spans="11:12" x14ac:dyDescent="0.25">
      <c r="K190" s="47" t="s">
        <v>1115</v>
      </c>
      <c r="L190" s="48">
        <v>70</v>
      </c>
    </row>
    <row r="191" spans="11:12" x14ac:dyDescent="0.25">
      <c r="K191" s="47" t="s">
        <v>580</v>
      </c>
      <c r="L191" s="48">
        <v>60</v>
      </c>
    </row>
    <row r="192" spans="11:12" x14ac:dyDescent="0.25">
      <c r="K192" s="49" t="s">
        <v>1258</v>
      </c>
      <c r="L192" s="50">
        <v>30</v>
      </c>
    </row>
    <row r="193" spans="11:12" x14ac:dyDescent="0.25">
      <c r="K193" s="47" t="s">
        <v>819</v>
      </c>
      <c r="L193" s="48">
        <v>40</v>
      </c>
    </row>
    <row r="194" spans="11:12" x14ac:dyDescent="0.25">
      <c r="K194" s="49" t="s">
        <v>1438</v>
      </c>
      <c r="L194" s="50">
        <v>-50</v>
      </c>
    </row>
    <row r="195" spans="11:12" x14ac:dyDescent="0.25">
      <c r="K195" s="47" t="s">
        <v>1116</v>
      </c>
      <c r="L195" s="48">
        <v>40</v>
      </c>
    </row>
    <row r="196" spans="11:12" x14ac:dyDescent="0.25">
      <c r="K196" s="49" t="s">
        <v>1259</v>
      </c>
      <c r="L196" s="50">
        <v>-20</v>
      </c>
    </row>
    <row r="197" spans="11:12" x14ac:dyDescent="0.25">
      <c r="K197" s="47" t="s">
        <v>756</v>
      </c>
      <c r="L197" s="48">
        <v>10</v>
      </c>
    </row>
    <row r="198" spans="11:12" x14ac:dyDescent="0.25">
      <c r="K198" s="49" t="s">
        <v>1117</v>
      </c>
      <c r="L198" s="50">
        <v>-60</v>
      </c>
    </row>
    <row r="199" spans="11:12" x14ac:dyDescent="0.25">
      <c r="K199" s="47" t="s">
        <v>1260</v>
      </c>
      <c r="L199" s="48">
        <v>0</v>
      </c>
    </row>
    <row r="200" spans="11:12" x14ac:dyDescent="0.25">
      <c r="K200" s="49" t="s">
        <v>710</v>
      </c>
      <c r="L200" s="50">
        <v>-60</v>
      </c>
    </row>
    <row r="201" spans="11:12" x14ac:dyDescent="0.25">
      <c r="K201" s="47" t="s">
        <v>1261</v>
      </c>
      <c r="L201" s="48">
        <v>20</v>
      </c>
    </row>
    <row r="202" spans="11:12" x14ac:dyDescent="0.25">
      <c r="K202" s="49" t="s">
        <v>1439</v>
      </c>
      <c r="L202" s="50">
        <v>0</v>
      </c>
    </row>
    <row r="203" spans="11:12" x14ac:dyDescent="0.25">
      <c r="K203" s="47" t="s">
        <v>1262</v>
      </c>
      <c r="L203" s="48">
        <v>-10</v>
      </c>
    </row>
    <row r="204" spans="11:12" x14ac:dyDescent="0.25">
      <c r="K204" s="49" t="s">
        <v>711</v>
      </c>
      <c r="L204" s="50">
        <v>-20</v>
      </c>
    </row>
    <row r="205" spans="11:12" x14ac:dyDescent="0.25">
      <c r="K205" s="47" t="s">
        <v>820</v>
      </c>
      <c r="L205" s="48">
        <v>-40</v>
      </c>
    </row>
    <row r="206" spans="11:12" x14ac:dyDescent="0.25">
      <c r="K206" s="49" t="s">
        <v>1118</v>
      </c>
      <c r="L206" s="50">
        <v>20</v>
      </c>
    </row>
    <row r="207" spans="11:12" x14ac:dyDescent="0.25">
      <c r="K207" s="47" t="s">
        <v>581</v>
      </c>
      <c r="L207" s="48">
        <v>40</v>
      </c>
    </row>
    <row r="208" spans="11:12" x14ac:dyDescent="0.25">
      <c r="K208" s="49" t="s">
        <v>582</v>
      </c>
      <c r="L208" s="50">
        <v>60</v>
      </c>
    </row>
    <row r="209" spans="11:12" x14ac:dyDescent="0.25">
      <c r="K209" s="47" t="s">
        <v>821</v>
      </c>
      <c r="L209" s="48">
        <v>-30</v>
      </c>
    </row>
    <row r="210" spans="11:12" x14ac:dyDescent="0.25">
      <c r="K210" s="49" t="s">
        <v>583</v>
      </c>
      <c r="L210" s="50">
        <v>-10</v>
      </c>
    </row>
    <row r="211" spans="11:12" x14ac:dyDescent="0.25">
      <c r="K211" s="47" t="s">
        <v>1119</v>
      </c>
      <c r="L211" s="48">
        <v>20</v>
      </c>
    </row>
    <row r="212" spans="11:12" x14ac:dyDescent="0.25">
      <c r="K212" s="49" t="s">
        <v>584</v>
      </c>
      <c r="L212" s="50">
        <v>-10</v>
      </c>
    </row>
    <row r="213" spans="11:12" x14ac:dyDescent="0.25">
      <c r="K213" s="47" t="s">
        <v>585</v>
      </c>
      <c r="L213" s="48">
        <v>40</v>
      </c>
    </row>
    <row r="214" spans="11:12" x14ac:dyDescent="0.25">
      <c r="K214" s="49" t="s">
        <v>586</v>
      </c>
      <c r="L214" s="50">
        <v>0</v>
      </c>
    </row>
    <row r="215" spans="11:12" x14ac:dyDescent="0.25">
      <c r="K215" s="47" t="s">
        <v>587</v>
      </c>
      <c r="L215" s="48">
        <v>30</v>
      </c>
    </row>
    <row r="216" spans="11:12" x14ac:dyDescent="0.25">
      <c r="K216" s="49" t="s">
        <v>588</v>
      </c>
      <c r="L216" s="50">
        <v>-50</v>
      </c>
    </row>
    <row r="217" spans="11:12" x14ac:dyDescent="0.25">
      <c r="K217" s="47" t="s">
        <v>822</v>
      </c>
      <c r="L217" s="48">
        <v>40</v>
      </c>
    </row>
    <row r="218" spans="11:12" x14ac:dyDescent="0.25">
      <c r="K218" s="47" t="s">
        <v>712</v>
      </c>
      <c r="L218" s="48">
        <v>-10</v>
      </c>
    </row>
    <row r="219" spans="11:12" x14ac:dyDescent="0.25">
      <c r="K219" s="47" t="s">
        <v>1263</v>
      </c>
      <c r="L219" s="48">
        <v>-50</v>
      </c>
    </row>
    <row r="220" spans="11:12" x14ac:dyDescent="0.25">
      <c r="K220" s="49" t="s">
        <v>1440</v>
      </c>
      <c r="L220" s="50">
        <v>-40</v>
      </c>
    </row>
    <row r="221" spans="11:12" x14ac:dyDescent="0.25">
      <c r="K221" s="47" t="s">
        <v>1264</v>
      </c>
      <c r="L221" s="48">
        <v>-70</v>
      </c>
    </row>
    <row r="222" spans="11:12" x14ac:dyDescent="0.25">
      <c r="K222" s="49" t="s">
        <v>1441</v>
      </c>
      <c r="L222" s="50">
        <v>-30</v>
      </c>
    </row>
    <row r="223" spans="11:12" x14ac:dyDescent="0.25">
      <c r="K223" s="49" t="s">
        <v>589</v>
      </c>
      <c r="L223" s="50">
        <v>-10</v>
      </c>
    </row>
    <row r="224" spans="11:12" x14ac:dyDescent="0.25">
      <c r="K224" s="47" t="s">
        <v>590</v>
      </c>
      <c r="L224" s="48">
        <v>30</v>
      </c>
    </row>
    <row r="225" spans="11:12" x14ac:dyDescent="0.25">
      <c r="K225" s="49" t="s">
        <v>591</v>
      </c>
      <c r="L225" s="50">
        <v>0</v>
      </c>
    </row>
    <row r="226" spans="11:12" x14ac:dyDescent="0.25">
      <c r="K226" s="47" t="s">
        <v>592</v>
      </c>
      <c r="L226" s="48">
        <v>-50</v>
      </c>
    </row>
    <row r="227" spans="11:12" x14ac:dyDescent="0.25">
      <c r="K227" s="49" t="s">
        <v>593</v>
      </c>
      <c r="L227" s="50">
        <v>-20</v>
      </c>
    </row>
    <row r="228" spans="11:12" x14ac:dyDescent="0.25">
      <c r="K228" s="47" t="s">
        <v>1442</v>
      </c>
      <c r="L228" s="48">
        <v>10</v>
      </c>
    </row>
    <row r="229" spans="11:12" x14ac:dyDescent="0.25">
      <c r="K229" s="49" t="s">
        <v>594</v>
      </c>
      <c r="L229" s="50">
        <v>-10</v>
      </c>
    </row>
    <row r="230" spans="11:12" x14ac:dyDescent="0.25">
      <c r="K230" s="47" t="s">
        <v>595</v>
      </c>
      <c r="L230" s="48">
        <v>40</v>
      </c>
    </row>
    <row r="231" spans="11:12" x14ac:dyDescent="0.25">
      <c r="K231" s="49" t="s">
        <v>596</v>
      </c>
      <c r="L231" s="50">
        <v>10</v>
      </c>
    </row>
    <row r="232" spans="11:12" x14ac:dyDescent="0.25">
      <c r="K232" s="47" t="s">
        <v>597</v>
      </c>
      <c r="L232" s="48">
        <v>20</v>
      </c>
    </row>
    <row r="233" spans="11:12" x14ac:dyDescent="0.25">
      <c r="K233" s="49" t="s">
        <v>598</v>
      </c>
      <c r="L233" s="50">
        <v>20</v>
      </c>
    </row>
    <row r="234" spans="11:12" x14ac:dyDescent="0.25">
      <c r="K234" s="47" t="s">
        <v>599</v>
      </c>
      <c r="L234" s="48">
        <v>20</v>
      </c>
    </row>
    <row r="235" spans="11:12" x14ac:dyDescent="0.25">
      <c r="K235" s="49" t="s">
        <v>600</v>
      </c>
      <c r="L235" s="50">
        <v>-50</v>
      </c>
    </row>
    <row r="236" spans="11:12" x14ac:dyDescent="0.25">
      <c r="K236" s="47" t="s">
        <v>1443</v>
      </c>
      <c r="L236" s="48">
        <v>20</v>
      </c>
    </row>
    <row r="237" spans="11:12" x14ac:dyDescent="0.25">
      <c r="K237" s="49" t="s">
        <v>1444</v>
      </c>
      <c r="L237" s="50">
        <v>20</v>
      </c>
    </row>
    <row r="238" spans="11:12" x14ac:dyDescent="0.25">
      <c r="K238" s="47" t="s">
        <v>601</v>
      </c>
      <c r="L238" s="48">
        <v>-10</v>
      </c>
    </row>
    <row r="239" spans="11:12" x14ac:dyDescent="0.25">
      <c r="K239" s="49" t="s">
        <v>602</v>
      </c>
      <c r="L239" s="50">
        <v>0</v>
      </c>
    </row>
    <row r="240" spans="11:12" x14ac:dyDescent="0.25">
      <c r="K240" s="47" t="s">
        <v>603</v>
      </c>
      <c r="L240" s="48">
        <v>60</v>
      </c>
    </row>
    <row r="241" spans="11:12" x14ac:dyDescent="0.25">
      <c r="K241" s="49" t="s">
        <v>1445</v>
      </c>
      <c r="L241" s="50">
        <v>-40</v>
      </c>
    </row>
    <row r="242" spans="11:12" x14ac:dyDescent="0.25">
      <c r="K242" s="47" t="s">
        <v>604</v>
      </c>
      <c r="L242" s="48">
        <v>10</v>
      </c>
    </row>
    <row r="243" spans="11:12" x14ac:dyDescent="0.25">
      <c r="K243" s="49" t="s">
        <v>605</v>
      </c>
      <c r="L243" s="50">
        <v>-20</v>
      </c>
    </row>
    <row r="244" spans="11:12" x14ac:dyDescent="0.25">
      <c r="K244" s="49" t="s">
        <v>606</v>
      </c>
      <c r="L244" s="50">
        <v>110</v>
      </c>
    </row>
    <row r="245" spans="11:12" x14ac:dyDescent="0.25">
      <c r="K245" s="49" t="s">
        <v>1120</v>
      </c>
      <c r="L245" s="50">
        <v>-30</v>
      </c>
    </row>
    <row r="246" spans="11:12" x14ac:dyDescent="0.25">
      <c r="K246" s="47" t="s">
        <v>607</v>
      </c>
      <c r="L246" s="48">
        <v>60</v>
      </c>
    </row>
    <row r="247" spans="11:12" x14ac:dyDescent="0.25">
      <c r="K247" s="49" t="s">
        <v>608</v>
      </c>
      <c r="L247" s="50">
        <v>60</v>
      </c>
    </row>
    <row r="248" spans="11:12" x14ac:dyDescent="0.25">
      <c r="K248" s="47" t="s">
        <v>609</v>
      </c>
      <c r="L248" s="48">
        <v>70</v>
      </c>
    </row>
    <row r="249" spans="11:12" x14ac:dyDescent="0.25">
      <c r="K249" s="49" t="s">
        <v>713</v>
      </c>
      <c r="L249" s="50">
        <v>20</v>
      </c>
    </row>
    <row r="250" spans="11:12" x14ac:dyDescent="0.25">
      <c r="K250" s="47" t="s">
        <v>610</v>
      </c>
      <c r="L250" s="48">
        <v>20</v>
      </c>
    </row>
    <row r="251" spans="11:12" x14ac:dyDescent="0.25">
      <c r="K251" s="49" t="s">
        <v>611</v>
      </c>
      <c r="L251" s="50">
        <v>10</v>
      </c>
    </row>
    <row r="252" spans="11:12" x14ac:dyDescent="0.25">
      <c r="K252" s="47" t="s">
        <v>714</v>
      </c>
      <c r="L252" s="48">
        <v>0</v>
      </c>
    </row>
    <row r="253" spans="11:12" x14ac:dyDescent="0.25">
      <c r="K253" s="47" t="s">
        <v>612</v>
      </c>
      <c r="L253" s="48">
        <v>0</v>
      </c>
    </row>
    <row r="254" spans="11:12" x14ac:dyDescent="0.25">
      <c r="K254" s="49" t="s">
        <v>1121</v>
      </c>
      <c r="L254" s="50">
        <v>0</v>
      </c>
    </row>
    <row r="255" spans="11:12" x14ac:dyDescent="0.25">
      <c r="K255" s="47" t="s">
        <v>613</v>
      </c>
      <c r="L255" s="48">
        <v>-10</v>
      </c>
    </row>
    <row r="256" spans="11:12" x14ac:dyDescent="0.25">
      <c r="K256" s="49" t="s">
        <v>614</v>
      </c>
      <c r="L256" s="50">
        <v>-20</v>
      </c>
    </row>
    <row r="257" spans="11:12" x14ac:dyDescent="0.25">
      <c r="K257" s="47" t="s">
        <v>615</v>
      </c>
      <c r="L257" s="48">
        <v>-10</v>
      </c>
    </row>
    <row r="258" spans="11:12" x14ac:dyDescent="0.25">
      <c r="K258" s="49" t="s">
        <v>616</v>
      </c>
      <c r="L258" s="50">
        <v>0</v>
      </c>
    </row>
    <row r="259" spans="11:12" x14ac:dyDescent="0.25">
      <c r="K259" s="47" t="s">
        <v>617</v>
      </c>
      <c r="L259" s="48">
        <v>50</v>
      </c>
    </row>
    <row r="260" spans="11:12" x14ac:dyDescent="0.25">
      <c r="K260" s="49" t="s">
        <v>618</v>
      </c>
      <c r="L260" s="50">
        <v>50</v>
      </c>
    </row>
    <row r="261" spans="11:12" x14ac:dyDescent="0.25">
      <c r="K261" s="47" t="s">
        <v>619</v>
      </c>
      <c r="L261" s="48">
        <v>0</v>
      </c>
    </row>
    <row r="262" spans="11:12" x14ac:dyDescent="0.25">
      <c r="K262" s="49" t="s">
        <v>1265</v>
      </c>
      <c r="L262" s="50">
        <v>-10</v>
      </c>
    </row>
    <row r="263" spans="11:12" x14ac:dyDescent="0.25">
      <c r="K263" s="47" t="s">
        <v>620</v>
      </c>
      <c r="L263" s="48">
        <v>20</v>
      </c>
    </row>
    <row r="264" spans="11:12" x14ac:dyDescent="0.25">
      <c r="K264" s="49" t="s">
        <v>621</v>
      </c>
      <c r="L264" s="50">
        <v>50</v>
      </c>
    </row>
    <row r="265" spans="11:12" x14ac:dyDescent="0.25">
      <c r="K265" s="47" t="s">
        <v>1446</v>
      </c>
      <c r="L265" s="48">
        <v>-20</v>
      </c>
    </row>
    <row r="266" spans="11:12" x14ac:dyDescent="0.25">
      <c r="K266" s="49" t="s">
        <v>1220</v>
      </c>
      <c r="L266" s="50">
        <v>-20</v>
      </c>
    </row>
    <row r="267" spans="11:12" x14ac:dyDescent="0.25">
      <c r="K267" s="47" t="s">
        <v>622</v>
      </c>
      <c r="L267" s="48">
        <v>-30</v>
      </c>
    </row>
    <row r="268" spans="11:12" x14ac:dyDescent="0.25">
      <c r="K268" s="49" t="s">
        <v>623</v>
      </c>
      <c r="L268" s="50">
        <v>-40</v>
      </c>
    </row>
    <row r="269" spans="11:12" x14ac:dyDescent="0.25">
      <c r="K269" s="47" t="s">
        <v>715</v>
      </c>
      <c r="L269" s="48">
        <v>-40</v>
      </c>
    </row>
    <row r="270" spans="11:12" x14ac:dyDescent="0.25">
      <c r="K270" s="49" t="s">
        <v>624</v>
      </c>
      <c r="L270" s="50">
        <v>40</v>
      </c>
    </row>
    <row r="271" spans="11:12" x14ac:dyDescent="0.25">
      <c r="K271" s="47" t="s">
        <v>1122</v>
      </c>
      <c r="L271" s="48">
        <v>30</v>
      </c>
    </row>
    <row r="272" spans="11:12" x14ac:dyDescent="0.25">
      <c r="K272" s="49" t="s">
        <v>625</v>
      </c>
      <c r="L272" s="50">
        <v>30</v>
      </c>
    </row>
    <row r="273" spans="11:12" x14ac:dyDescent="0.25">
      <c r="K273" s="47" t="s">
        <v>626</v>
      </c>
      <c r="L273" s="48">
        <v>-10</v>
      </c>
    </row>
    <row r="274" spans="11:12" x14ac:dyDescent="0.25">
      <c r="K274" s="49" t="s">
        <v>627</v>
      </c>
      <c r="L274" s="50">
        <v>-20</v>
      </c>
    </row>
    <row r="275" spans="11:12" x14ac:dyDescent="0.25">
      <c r="K275" s="47" t="s">
        <v>628</v>
      </c>
      <c r="L275" s="48">
        <v>-50</v>
      </c>
    </row>
    <row r="276" spans="11:12" x14ac:dyDescent="0.25">
      <c r="K276" s="49" t="s">
        <v>629</v>
      </c>
      <c r="L276" s="50">
        <v>-10</v>
      </c>
    </row>
    <row r="277" spans="11:12" x14ac:dyDescent="0.25">
      <c r="K277" s="47" t="s">
        <v>630</v>
      </c>
      <c r="L277" s="48">
        <v>-30</v>
      </c>
    </row>
    <row r="278" spans="11:12" x14ac:dyDescent="0.25">
      <c r="K278" s="49" t="s">
        <v>631</v>
      </c>
      <c r="L278" s="50">
        <v>40</v>
      </c>
    </row>
    <row r="279" spans="11:12" x14ac:dyDescent="0.25">
      <c r="K279" s="49" t="s">
        <v>632</v>
      </c>
      <c r="L279" s="50">
        <v>30</v>
      </c>
    </row>
    <row r="280" spans="11:12" x14ac:dyDescent="0.25">
      <c r="K280" s="49" t="s">
        <v>633</v>
      </c>
      <c r="L280" s="50">
        <v>0</v>
      </c>
    </row>
    <row r="281" spans="11:12" x14ac:dyDescent="0.25">
      <c r="K281" s="47" t="s">
        <v>1447</v>
      </c>
      <c r="L281" s="48">
        <v>30</v>
      </c>
    </row>
    <row r="282" spans="11:12" x14ac:dyDescent="0.25">
      <c r="K282" s="49" t="s">
        <v>749</v>
      </c>
      <c r="L282" s="50">
        <v>-10</v>
      </c>
    </row>
    <row r="283" spans="11:12" x14ac:dyDescent="0.25">
      <c r="K283" s="47" t="s">
        <v>1123</v>
      </c>
      <c r="L283" s="48">
        <v>10</v>
      </c>
    </row>
    <row r="284" spans="11:12" x14ac:dyDescent="0.25">
      <c r="K284" s="49" t="s">
        <v>634</v>
      </c>
      <c r="L284" s="50">
        <v>20</v>
      </c>
    </row>
    <row r="285" spans="11:12" x14ac:dyDescent="0.25">
      <c r="K285" s="47" t="s">
        <v>823</v>
      </c>
      <c r="L285" s="48">
        <v>0</v>
      </c>
    </row>
    <row r="286" spans="11:12" x14ac:dyDescent="0.25">
      <c r="K286" s="49" t="s">
        <v>635</v>
      </c>
      <c r="L286" s="50">
        <v>20</v>
      </c>
    </row>
    <row r="287" spans="11:12" x14ac:dyDescent="0.25">
      <c r="K287" s="47" t="s">
        <v>1124</v>
      </c>
      <c r="L287" s="48">
        <v>20</v>
      </c>
    </row>
    <row r="288" spans="11:12" x14ac:dyDescent="0.25">
      <c r="K288" s="49" t="s">
        <v>50</v>
      </c>
      <c r="L288" s="50">
        <v>20</v>
      </c>
    </row>
    <row r="289" spans="11:12" x14ac:dyDescent="0.25">
      <c r="K289" s="47" t="s">
        <v>636</v>
      </c>
      <c r="L289" s="48">
        <v>30</v>
      </c>
    </row>
    <row r="290" spans="11:12" x14ac:dyDescent="0.25">
      <c r="K290" s="49" t="s">
        <v>51</v>
      </c>
      <c r="L290" s="50">
        <v>-30</v>
      </c>
    </row>
    <row r="291" spans="11:12" x14ac:dyDescent="0.25">
      <c r="K291" s="49" t="s">
        <v>1125</v>
      </c>
      <c r="L291" s="50">
        <v>30</v>
      </c>
    </row>
    <row r="292" spans="11:12" x14ac:dyDescent="0.25">
      <c r="K292" s="49" t="s">
        <v>637</v>
      </c>
      <c r="L292" s="50">
        <v>30</v>
      </c>
    </row>
    <row r="293" spans="11:12" x14ac:dyDescent="0.25">
      <c r="K293" s="47" t="s">
        <v>1266</v>
      </c>
      <c r="L293" s="48">
        <v>-10</v>
      </c>
    </row>
    <row r="294" spans="11:12" x14ac:dyDescent="0.25">
      <c r="K294" s="49" t="s">
        <v>638</v>
      </c>
      <c r="L294" s="50">
        <v>-30</v>
      </c>
    </row>
    <row r="295" spans="11:12" x14ac:dyDescent="0.25">
      <c r="K295" s="47" t="s">
        <v>52</v>
      </c>
      <c r="L295" s="48">
        <v>-30</v>
      </c>
    </row>
    <row r="296" spans="11:12" x14ac:dyDescent="0.25">
      <c r="K296" s="49" t="s">
        <v>639</v>
      </c>
      <c r="L296" s="50">
        <v>-30</v>
      </c>
    </row>
    <row r="297" spans="11:12" x14ac:dyDescent="0.25">
      <c r="K297" s="47" t="s">
        <v>750</v>
      </c>
      <c r="L297" s="48">
        <v>0</v>
      </c>
    </row>
    <row r="298" spans="11:12" x14ac:dyDescent="0.25">
      <c r="K298" s="49" t="s">
        <v>640</v>
      </c>
      <c r="L298" s="50">
        <v>-70</v>
      </c>
    </row>
    <row r="299" spans="11:12" x14ac:dyDescent="0.25">
      <c r="K299" s="49" t="s">
        <v>641</v>
      </c>
      <c r="L299" s="50">
        <v>60</v>
      </c>
    </row>
    <row r="300" spans="11:12" x14ac:dyDescent="0.25">
      <c r="K300" s="47" t="s">
        <v>642</v>
      </c>
      <c r="L300" s="48">
        <v>10</v>
      </c>
    </row>
    <row r="301" spans="11:12" x14ac:dyDescent="0.25">
      <c r="K301" s="49" t="s">
        <v>643</v>
      </c>
      <c r="L301" s="50">
        <v>-10</v>
      </c>
    </row>
    <row r="302" spans="11:12" x14ac:dyDescent="0.25">
      <c r="K302" s="49" t="s">
        <v>824</v>
      </c>
      <c r="L302" s="50">
        <v>-10</v>
      </c>
    </row>
    <row r="303" spans="11:12" x14ac:dyDescent="0.25">
      <c r="K303" s="47" t="s">
        <v>825</v>
      </c>
      <c r="L303" s="48">
        <v>0</v>
      </c>
    </row>
    <row r="304" spans="11:12" x14ac:dyDescent="0.25">
      <c r="K304" s="49" t="s">
        <v>644</v>
      </c>
      <c r="L304" s="50">
        <v>-10</v>
      </c>
    </row>
    <row r="305" spans="11:12" x14ac:dyDescent="0.25">
      <c r="K305" s="47" t="s">
        <v>645</v>
      </c>
      <c r="L305" s="48">
        <v>10</v>
      </c>
    </row>
    <row r="306" spans="11:12" x14ac:dyDescent="0.25">
      <c r="K306" s="49" t="s">
        <v>53</v>
      </c>
      <c r="L306" s="50">
        <v>30</v>
      </c>
    </row>
    <row r="307" spans="11:12" x14ac:dyDescent="0.25">
      <c r="K307" s="49" t="s">
        <v>646</v>
      </c>
      <c r="L307" s="50">
        <v>40</v>
      </c>
    </row>
    <row r="308" spans="11:12" x14ac:dyDescent="0.25">
      <c r="K308" s="47" t="s">
        <v>54</v>
      </c>
      <c r="L308" s="48">
        <v>60</v>
      </c>
    </row>
    <row r="309" spans="11:12" x14ac:dyDescent="0.25">
      <c r="K309" s="49" t="s">
        <v>1448</v>
      </c>
      <c r="L309" s="50">
        <v>-10</v>
      </c>
    </row>
    <row r="310" spans="11:12" x14ac:dyDescent="0.25">
      <c r="K310" s="47" t="s">
        <v>647</v>
      </c>
      <c r="L310" s="48">
        <v>-30</v>
      </c>
    </row>
    <row r="311" spans="11:12" x14ac:dyDescent="0.25">
      <c r="K311" s="47" t="s">
        <v>648</v>
      </c>
      <c r="L311" s="48">
        <v>-50</v>
      </c>
    </row>
    <row r="312" spans="11:12" x14ac:dyDescent="0.25">
      <c r="K312" s="49" t="s">
        <v>1126</v>
      </c>
      <c r="L312" s="50">
        <v>-10</v>
      </c>
    </row>
    <row r="313" spans="11:12" x14ac:dyDescent="0.25">
      <c r="K313" s="47" t="s">
        <v>1267</v>
      </c>
      <c r="L313" s="48">
        <v>10</v>
      </c>
    </row>
    <row r="314" spans="11:12" x14ac:dyDescent="0.25">
      <c r="K314" s="47" t="s">
        <v>649</v>
      </c>
      <c r="L314" s="48">
        <v>50</v>
      </c>
    </row>
    <row r="315" spans="11:12" x14ac:dyDescent="0.25">
      <c r="K315" s="49" t="s">
        <v>55</v>
      </c>
      <c r="L315" s="50">
        <v>30</v>
      </c>
    </row>
    <row r="316" spans="11:12" x14ac:dyDescent="0.25">
      <c r="K316" s="47" t="s">
        <v>650</v>
      </c>
      <c r="L316" s="48">
        <v>0</v>
      </c>
    </row>
    <row r="317" spans="11:12" x14ac:dyDescent="0.25">
      <c r="K317" s="49" t="s">
        <v>651</v>
      </c>
      <c r="L317" s="50">
        <v>10</v>
      </c>
    </row>
    <row r="318" spans="11:12" x14ac:dyDescent="0.25">
      <c r="K318" s="47" t="s">
        <v>652</v>
      </c>
      <c r="L318" s="48">
        <v>-10</v>
      </c>
    </row>
    <row r="319" spans="11:12" x14ac:dyDescent="0.25">
      <c r="K319" s="49" t="s">
        <v>653</v>
      </c>
      <c r="L319" s="50">
        <v>-40</v>
      </c>
    </row>
    <row r="320" spans="11:12" x14ac:dyDescent="0.25">
      <c r="K320" s="47" t="s">
        <v>1449</v>
      </c>
      <c r="L320" s="48">
        <v>-30</v>
      </c>
    </row>
    <row r="321" spans="11:12" x14ac:dyDescent="0.25">
      <c r="K321" s="49" t="s">
        <v>654</v>
      </c>
      <c r="L321" s="50">
        <v>0</v>
      </c>
    </row>
    <row r="322" spans="11:12" x14ac:dyDescent="0.25">
      <c r="K322" s="47" t="s">
        <v>1450</v>
      </c>
      <c r="L322" s="48">
        <v>50</v>
      </c>
    </row>
    <row r="323" spans="11:12" x14ac:dyDescent="0.25">
      <c r="K323" s="49" t="s">
        <v>655</v>
      </c>
      <c r="L323" s="50">
        <v>80</v>
      </c>
    </row>
    <row r="324" spans="11:12" x14ac:dyDescent="0.25">
      <c r="K324" s="47" t="s">
        <v>401</v>
      </c>
      <c r="L324" s="48">
        <v>-20</v>
      </c>
    </row>
    <row r="325" spans="11:12" x14ac:dyDescent="0.25">
      <c r="K325" s="49" t="s">
        <v>56</v>
      </c>
      <c r="L325" s="50">
        <v>-30</v>
      </c>
    </row>
    <row r="326" spans="11:12" x14ac:dyDescent="0.25">
      <c r="K326" s="47" t="s">
        <v>1451</v>
      </c>
      <c r="L326" s="48">
        <v>40</v>
      </c>
    </row>
    <row r="327" spans="11:12" x14ac:dyDescent="0.25">
      <c r="K327" s="49" t="s">
        <v>57</v>
      </c>
      <c r="L327" s="50">
        <v>-30</v>
      </c>
    </row>
    <row r="328" spans="11:12" x14ac:dyDescent="0.25">
      <c r="K328" s="47" t="s">
        <v>656</v>
      </c>
      <c r="L328" s="48">
        <v>-40</v>
      </c>
    </row>
    <row r="329" spans="11:12" x14ac:dyDescent="0.25">
      <c r="K329" s="49" t="s">
        <v>1268</v>
      </c>
      <c r="L329" s="50">
        <v>-70</v>
      </c>
    </row>
    <row r="330" spans="11:12" x14ac:dyDescent="0.25">
      <c r="K330" s="47" t="s">
        <v>657</v>
      </c>
      <c r="L330" s="48">
        <v>-50</v>
      </c>
    </row>
    <row r="331" spans="11:12" x14ac:dyDescent="0.25">
      <c r="K331" s="49" t="s">
        <v>58</v>
      </c>
      <c r="L331" s="50">
        <v>30</v>
      </c>
    </row>
    <row r="332" spans="11:12" x14ac:dyDescent="0.25">
      <c r="K332" s="49" t="s">
        <v>1127</v>
      </c>
      <c r="L332" s="50">
        <v>40</v>
      </c>
    </row>
    <row r="333" spans="11:12" x14ac:dyDescent="0.25">
      <c r="K333" s="47" t="s">
        <v>658</v>
      </c>
      <c r="L333" s="48">
        <v>-20</v>
      </c>
    </row>
    <row r="334" spans="11:12" x14ac:dyDescent="0.25">
      <c r="K334" s="49" t="s">
        <v>659</v>
      </c>
      <c r="L334" s="50">
        <v>0</v>
      </c>
    </row>
    <row r="335" spans="11:12" x14ac:dyDescent="0.25">
      <c r="K335" s="47" t="s">
        <v>1452</v>
      </c>
      <c r="L335" s="48">
        <v>50</v>
      </c>
    </row>
    <row r="336" spans="11:12" x14ac:dyDescent="0.25">
      <c r="K336" s="49" t="s">
        <v>826</v>
      </c>
      <c r="L336" s="50">
        <v>-110</v>
      </c>
    </row>
    <row r="337" spans="11:12" x14ac:dyDescent="0.25">
      <c r="K337" s="49" t="s">
        <v>1269</v>
      </c>
      <c r="L337" s="50">
        <v>0</v>
      </c>
    </row>
    <row r="338" spans="11:12" x14ac:dyDescent="0.25">
      <c r="K338" s="47" t="s">
        <v>660</v>
      </c>
      <c r="L338" s="48">
        <v>40</v>
      </c>
    </row>
    <row r="339" spans="11:12" x14ac:dyDescent="0.25">
      <c r="K339" s="49" t="s">
        <v>1270</v>
      </c>
      <c r="L339" s="50">
        <v>-20</v>
      </c>
    </row>
    <row r="340" spans="11:12" x14ac:dyDescent="0.25">
      <c r="K340" s="47" t="s">
        <v>1271</v>
      </c>
      <c r="L340" s="48">
        <v>80</v>
      </c>
    </row>
    <row r="341" spans="11:12" x14ac:dyDescent="0.25">
      <c r="K341" s="49" t="s">
        <v>661</v>
      </c>
      <c r="L341" s="50">
        <v>-20</v>
      </c>
    </row>
    <row r="342" spans="11:12" x14ac:dyDescent="0.25">
      <c r="K342" s="49" t="s">
        <v>662</v>
      </c>
      <c r="L342" s="50">
        <v>70</v>
      </c>
    </row>
    <row r="343" spans="11:12" x14ac:dyDescent="0.25">
      <c r="K343" s="47" t="s">
        <v>1128</v>
      </c>
      <c r="L343" s="48">
        <v>40</v>
      </c>
    </row>
    <row r="344" spans="11:12" x14ac:dyDescent="0.25">
      <c r="K344" s="49" t="s">
        <v>1453</v>
      </c>
      <c r="L344" s="50">
        <v>20</v>
      </c>
    </row>
    <row r="345" spans="11:12" x14ac:dyDescent="0.25">
      <c r="K345" s="47" t="s">
        <v>757</v>
      </c>
      <c r="L345" s="48">
        <v>-10</v>
      </c>
    </row>
    <row r="346" spans="11:12" x14ac:dyDescent="0.25">
      <c r="K346" s="47" t="s">
        <v>1129</v>
      </c>
      <c r="L346" s="48">
        <v>10</v>
      </c>
    </row>
    <row r="347" spans="11:12" x14ac:dyDescent="0.25">
      <c r="K347" s="49" t="s">
        <v>716</v>
      </c>
      <c r="L347" s="50">
        <v>-30</v>
      </c>
    </row>
    <row r="348" spans="11:12" x14ac:dyDescent="0.25">
      <c r="K348" s="47" t="s">
        <v>1130</v>
      </c>
      <c r="L348" s="48">
        <v>30</v>
      </c>
    </row>
    <row r="349" spans="11:12" x14ac:dyDescent="0.25">
      <c r="K349" s="49" t="s">
        <v>663</v>
      </c>
      <c r="L349" s="50">
        <v>-10</v>
      </c>
    </row>
    <row r="350" spans="11:12" x14ac:dyDescent="0.25">
      <c r="K350" s="47" t="s">
        <v>664</v>
      </c>
      <c r="L350" s="48">
        <v>30</v>
      </c>
    </row>
    <row r="351" spans="11:12" x14ac:dyDescent="0.25">
      <c r="K351" s="47" t="s">
        <v>1131</v>
      </c>
      <c r="L351" s="48">
        <v>30</v>
      </c>
    </row>
    <row r="352" spans="11:12" x14ac:dyDescent="0.25">
      <c r="K352" s="49" t="s">
        <v>827</v>
      </c>
      <c r="L352" s="50">
        <v>-30</v>
      </c>
    </row>
    <row r="353" spans="11:12" x14ac:dyDescent="0.25">
      <c r="K353" s="47" t="s">
        <v>665</v>
      </c>
      <c r="L353" s="48">
        <v>30</v>
      </c>
    </row>
    <row r="354" spans="11:12" x14ac:dyDescent="0.25">
      <c r="K354" s="49" t="s">
        <v>1132</v>
      </c>
      <c r="L354" s="50">
        <v>20</v>
      </c>
    </row>
    <row r="355" spans="11:12" x14ac:dyDescent="0.25">
      <c r="K355" s="47" t="s">
        <v>666</v>
      </c>
      <c r="L355" s="48">
        <v>10</v>
      </c>
    </row>
    <row r="356" spans="11:12" x14ac:dyDescent="0.25">
      <c r="K356" s="49" t="s">
        <v>667</v>
      </c>
      <c r="L356" s="50">
        <v>0</v>
      </c>
    </row>
    <row r="357" spans="11:12" x14ac:dyDescent="0.25">
      <c r="K357" s="47" t="s">
        <v>668</v>
      </c>
      <c r="L357" s="48">
        <v>40</v>
      </c>
    </row>
    <row r="358" spans="11:12" x14ac:dyDescent="0.25">
      <c r="K358" s="49" t="s">
        <v>669</v>
      </c>
      <c r="L358" s="50">
        <v>-20</v>
      </c>
    </row>
    <row r="359" spans="11:12" x14ac:dyDescent="0.25">
      <c r="K359" s="49" t="s">
        <v>751</v>
      </c>
      <c r="L359" s="50">
        <v>0</v>
      </c>
    </row>
    <row r="360" spans="11:12" x14ac:dyDescent="0.25">
      <c r="K360" s="47" t="s">
        <v>1454</v>
      </c>
      <c r="L360" s="48">
        <v>-10</v>
      </c>
    </row>
    <row r="361" spans="11:12" x14ac:dyDescent="0.25">
      <c r="K361" s="49" t="s">
        <v>1455</v>
      </c>
      <c r="L361" s="50">
        <v>50</v>
      </c>
    </row>
    <row r="362" spans="11:12" x14ac:dyDescent="0.25">
      <c r="K362" s="49" t="s">
        <v>752</v>
      </c>
      <c r="L362" s="50">
        <v>20</v>
      </c>
    </row>
    <row r="363" spans="11:12" x14ac:dyDescent="0.25">
      <c r="K363" s="47" t="s">
        <v>670</v>
      </c>
      <c r="L363" s="48">
        <v>-10</v>
      </c>
    </row>
    <row r="364" spans="11:12" x14ac:dyDescent="0.25">
      <c r="K364" s="49" t="s">
        <v>1456</v>
      </c>
      <c r="L364" s="50">
        <v>0</v>
      </c>
    </row>
    <row r="365" spans="11:12" x14ac:dyDescent="0.25">
      <c r="K365" s="47" t="s">
        <v>671</v>
      </c>
      <c r="L365" s="48">
        <v>20</v>
      </c>
    </row>
    <row r="366" spans="11:12" x14ac:dyDescent="0.25">
      <c r="K366" s="49" t="s">
        <v>672</v>
      </c>
      <c r="L366" s="50">
        <v>60</v>
      </c>
    </row>
    <row r="367" spans="11:12" x14ac:dyDescent="0.25">
      <c r="K367" s="47" t="s">
        <v>828</v>
      </c>
      <c r="L367" s="48">
        <v>-70</v>
      </c>
    </row>
    <row r="368" spans="11:12" x14ac:dyDescent="0.25">
      <c r="K368" s="49" t="s">
        <v>1133</v>
      </c>
      <c r="L368" s="50">
        <v>-10</v>
      </c>
    </row>
    <row r="369" spans="11:12" x14ac:dyDescent="0.25">
      <c r="K369" s="47" t="s">
        <v>673</v>
      </c>
      <c r="L369" s="48">
        <v>-20</v>
      </c>
    </row>
    <row r="370" spans="11:12" x14ac:dyDescent="0.25">
      <c r="K370" s="49" t="s">
        <v>59</v>
      </c>
      <c r="L370" s="50">
        <v>-10</v>
      </c>
    </row>
    <row r="371" spans="11:12" x14ac:dyDescent="0.25">
      <c r="K371" s="47" t="s">
        <v>758</v>
      </c>
      <c r="L371" s="48">
        <v>0</v>
      </c>
    </row>
    <row r="372" spans="11:12" x14ac:dyDescent="0.25">
      <c r="K372" s="49" t="s">
        <v>674</v>
      </c>
      <c r="L372" s="50">
        <v>30</v>
      </c>
    </row>
    <row r="373" spans="11:12" x14ac:dyDescent="0.25">
      <c r="K373" s="47" t="s">
        <v>675</v>
      </c>
      <c r="L373" s="48">
        <v>-30</v>
      </c>
    </row>
    <row r="374" spans="11:12" x14ac:dyDescent="0.25">
      <c r="K374" s="49" t="s">
        <v>676</v>
      </c>
      <c r="L374" s="50">
        <v>-30</v>
      </c>
    </row>
    <row r="375" spans="11:12" x14ac:dyDescent="0.25">
      <c r="K375" s="47" t="s">
        <v>1272</v>
      </c>
      <c r="L375" s="48">
        <v>-10</v>
      </c>
    </row>
    <row r="376" spans="11:12" x14ac:dyDescent="0.25">
      <c r="K376" s="49" t="s">
        <v>677</v>
      </c>
      <c r="L376" s="50">
        <v>20</v>
      </c>
    </row>
    <row r="377" spans="11:12" x14ac:dyDescent="0.25">
      <c r="K377" s="49" t="s">
        <v>678</v>
      </c>
      <c r="L377" s="50">
        <v>60</v>
      </c>
    </row>
    <row r="378" spans="11:12" x14ac:dyDescent="0.25">
      <c r="K378" s="47" t="s">
        <v>679</v>
      </c>
      <c r="L378" s="48">
        <v>30</v>
      </c>
    </row>
    <row r="379" spans="11:12" x14ac:dyDescent="0.25">
      <c r="K379" s="47" t="s">
        <v>680</v>
      </c>
      <c r="L379" s="48">
        <v>10</v>
      </c>
    </row>
    <row r="380" spans="11:12" x14ac:dyDescent="0.25">
      <c r="K380" s="49" t="s">
        <v>681</v>
      </c>
      <c r="L380" s="50">
        <v>-30</v>
      </c>
    </row>
    <row r="381" spans="11:12" x14ac:dyDescent="0.25">
      <c r="K381" s="47" t="s">
        <v>682</v>
      </c>
      <c r="L381" s="48">
        <v>-20</v>
      </c>
    </row>
    <row r="382" spans="11:12" x14ac:dyDescent="0.25">
      <c r="K382" s="47" t="s">
        <v>683</v>
      </c>
      <c r="L382" s="48">
        <v>0</v>
      </c>
    </row>
    <row r="383" spans="11:12" x14ac:dyDescent="0.25">
      <c r="K383" s="49" t="s">
        <v>829</v>
      </c>
      <c r="L383" s="50">
        <v>-10</v>
      </c>
    </row>
    <row r="384" spans="11:12" x14ac:dyDescent="0.25">
      <c r="K384" s="49" t="s">
        <v>1457</v>
      </c>
      <c r="L384" s="50">
        <v>-30</v>
      </c>
    </row>
    <row r="385" spans="11:12" x14ac:dyDescent="0.25">
      <c r="K385" s="47" t="s">
        <v>684</v>
      </c>
      <c r="L385" s="48">
        <v>30</v>
      </c>
    </row>
    <row r="386" spans="11:12" x14ac:dyDescent="0.25">
      <c r="K386" s="49" t="s">
        <v>685</v>
      </c>
      <c r="L386" s="50">
        <v>-20</v>
      </c>
    </row>
    <row r="387" spans="11:12" x14ac:dyDescent="0.25">
      <c r="K387" s="47" t="s">
        <v>686</v>
      </c>
      <c r="L387" s="48">
        <v>10</v>
      </c>
    </row>
    <row r="388" spans="11:12" x14ac:dyDescent="0.25">
      <c r="K388" s="49" t="s">
        <v>687</v>
      </c>
      <c r="L388" s="50">
        <v>20</v>
      </c>
    </row>
    <row r="389" spans="11:12" x14ac:dyDescent="0.25">
      <c r="K389" s="47" t="s">
        <v>688</v>
      </c>
      <c r="L389" s="48">
        <v>20</v>
      </c>
    </row>
    <row r="390" spans="11:12" x14ac:dyDescent="0.25">
      <c r="K390" s="49" t="s">
        <v>1134</v>
      </c>
      <c r="L390" s="50">
        <v>-10</v>
      </c>
    </row>
    <row r="391" spans="11:12" x14ac:dyDescent="0.25">
      <c r="K391" s="47" t="s">
        <v>1458</v>
      </c>
      <c r="L391" s="48">
        <v>-30</v>
      </c>
    </row>
    <row r="392" spans="11:12" x14ac:dyDescent="0.25">
      <c r="K392" s="49" t="s">
        <v>1135</v>
      </c>
      <c r="L392" s="50">
        <v>10</v>
      </c>
    </row>
  </sheetData>
  <sheetProtection password="E598" sheet="1" objects="1" scenarios="1" selectLockedCells="1"/>
  <sortState ref="K5:L292">
    <sortCondition ref="K5"/>
  </sortState>
  <mergeCells count="8">
    <mergeCell ref="B29:H30"/>
    <mergeCell ref="B26:G28"/>
    <mergeCell ref="C2:G2"/>
    <mergeCell ref="C4:G4"/>
    <mergeCell ref="B6:G8"/>
    <mergeCell ref="C15:C16"/>
    <mergeCell ref="C22:C23"/>
    <mergeCell ref="E19:F19"/>
  </mergeCells>
  <dataValidations xWindow="379" yWindow="350" count="4">
    <dataValidation type="textLength" allowBlank="1" showInputMessage="1" showErrorMessage="1" sqref="E15 E22">
      <formula1>0</formula1>
      <formula2>0</formula2>
    </dataValidation>
    <dataValidation type="whole" errorStyle="warning" allowBlank="1" showInputMessage="1" showErrorMessage="1" errorTitle="N-Tester Reading" error="The value you have entered is outside the expected range.  This would normally be a value between 500 and 750.  Please check." promptTitle="N-Tester Reading" prompt="Please enter the N-Tester three digit reading. This will normally be a reading between 500 and 750." sqref="E12">
      <formula1>500</formula1>
      <formula2>750</formula2>
    </dataValidation>
    <dataValidation type="list" allowBlank="1" showErrorMessage="1" errorTitle="Yara Product" error="Please select a Yara product from the drop down list" promptTitle="Yara Product" prompt="Please select a Yara product from the list below. " sqref="E19:F19">
      <formula1>$N$20:$N$36</formula1>
    </dataValidation>
    <dataValidation type="list" allowBlank="1" showErrorMessage="1" errorTitle="Barley  Variety" error="Please select the barley variety from the list below. If the variety is not listed, please choose (unknown)." promptTitle="Barley Variety" prompt="Please select the barley variety from the list below. If the variety is not listed, please choose (unknown)." sqref="E10">
      <formula1>$K$4:$K$392</formula1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7"/>
  <sheetViews>
    <sheetView showGridLines="0" showRowColHeaders="0" zoomScaleNormal="100" workbookViewId="0">
      <selection activeCell="E10" sqref="E10"/>
    </sheetView>
  </sheetViews>
  <sheetFormatPr defaultRowHeight="15" x14ac:dyDescent="0.25"/>
  <cols>
    <col min="1" max="1" width="5.42578125" style="12" customWidth="1"/>
    <col min="2" max="2" width="1.7109375" style="12" customWidth="1"/>
    <col min="3" max="3" width="21.140625" style="12" customWidth="1"/>
    <col min="4" max="4" width="3.7109375" style="12" customWidth="1"/>
    <col min="5" max="5" width="19.7109375" style="12" customWidth="1"/>
    <col min="6" max="6" width="16.85546875" style="12" customWidth="1"/>
    <col min="7" max="7" width="11.7109375" style="12" customWidth="1"/>
    <col min="8" max="8" width="1.7109375" style="12" customWidth="1"/>
    <col min="9" max="9" width="5.42578125" style="12" customWidth="1"/>
    <col min="10" max="10" width="9.140625" style="12"/>
    <col min="11" max="11" width="16.5703125" style="12" hidden="1" customWidth="1"/>
    <col min="12" max="12" width="13.28515625" style="12" hidden="1" customWidth="1"/>
    <col min="13" max="13" width="9.140625" style="12" hidden="1" customWidth="1"/>
    <col min="14" max="14" width="26.42578125" style="12" hidden="1" customWidth="1"/>
    <col min="15" max="22" width="9.140625" style="12" hidden="1" customWidth="1"/>
    <col min="23" max="16384" width="9.140625" style="12"/>
  </cols>
  <sheetData>
    <row r="1" spans="1:22" ht="15.95" customHeight="1" x14ac:dyDescent="0.25">
      <c r="A1" s="2"/>
      <c r="B1" s="2"/>
      <c r="C1" s="2"/>
      <c r="D1" s="2"/>
      <c r="E1" s="2"/>
      <c r="F1" s="2"/>
      <c r="G1" s="2"/>
      <c r="H1" s="2"/>
      <c r="I1" s="2"/>
    </row>
    <row r="2" spans="1:22" ht="20.100000000000001" customHeight="1" x14ac:dyDescent="0.3">
      <c r="A2" s="2"/>
      <c r="B2" s="2"/>
      <c r="C2" s="37" t="s">
        <v>812</v>
      </c>
      <c r="D2" s="37"/>
      <c r="E2" s="37"/>
      <c r="F2" s="37"/>
      <c r="G2" s="37"/>
      <c r="H2" s="32"/>
      <c r="I2" s="2"/>
    </row>
    <row r="3" spans="1:22" ht="15.95" customHeight="1" x14ac:dyDescent="0.3">
      <c r="A3" s="2"/>
      <c r="B3" s="2"/>
      <c r="C3" s="2"/>
      <c r="D3" s="2"/>
      <c r="E3" s="2"/>
      <c r="F3" s="2"/>
      <c r="G3" s="2"/>
      <c r="H3" s="32"/>
      <c r="I3" s="2"/>
      <c r="K3" s="12" t="s">
        <v>809</v>
      </c>
      <c r="L3" s="12" t="s">
        <v>811</v>
      </c>
      <c r="N3" s="12" t="s">
        <v>979</v>
      </c>
      <c r="O3" s="29" t="s">
        <v>972</v>
      </c>
      <c r="P3" s="29" t="s">
        <v>985</v>
      </c>
      <c r="Q3" s="29"/>
      <c r="R3" s="12" t="s">
        <v>781</v>
      </c>
      <c r="U3" s="13">
        <f>LOOKUP(E10,K4:K117,L4:L117)</f>
        <v>30</v>
      </c>
    </row>
    <row r="4" spans="1:22" ht="15.95" customHeight="1" x14ac:dyDescent="0.3">
      <c r="A4" s="2"/>
      <c r="B4" s="2"/>
      <c r="C4" s="38" t="s">
        <v>1288</v>
      </c>
      <c r="D4" s="38"/>
      <c r="E4" s="38"/>
      <c r="F4" s="38"/>
      <c r="G4" s="38"/>
      <c r="H4" s="32"/>
      <c r="I4" s="2"/>
      <c r="K4" s="12" t="s">
        <v>784</v>
      </c>
      <c r="L4" s="12">
        <v>0</v>
      </c>
      <c r="N4" s="12" t="s">
        <v>993</v>
      </c>
      <c r="O4" s="12">
        <v>19</v>
      </c>
      <c r="P4" s="29" t="s">
        <v>987</v>
      </c>
      <c r="Q4" s="29"/>
      <c r="R4" s="12" t="s">
        <v>782</v>
      </c>
      <c r="U4" s="13">
        <f>E12+U3</f>
        <v>30</v>
      </c>
    </row>
    <row r="5" spans="1:22" ht="15.95" customHeight="1" x14ac:dyDescent="0.25">
      <c r="A5" s="2"/>
      <c r="B5" s="2"/>
      <c r="C5" s="2"/>
      <c r="D5" s="2"/>
      <c r="E5" s="2"/>
      <c r="F5" s="2"/>
      <c r="G5" s="2"/>
      <c r="H5" s="2"/>
      <c r="I5" s="2"/>
      <c r="K5" s="51" t="s">
        <v>902</v>
      </c>
      <c r="L5" s="52">
        <v>-30</v>
      </c>
      <c r="N5" s="12" t="s">
        <v>994</v>
      </c>
      <c r="O5" s="12">
        <v>25</v>
      </c>
      <c r="P5" s="29" t="s">
        <v>987</v>
      </c>
      <c r="Q5" s="29"/>
    </row>
    <row r="6" spans="1:22" ht="15.95" customHeight="1" x14ac:dyDescent="0.25">
      <c r="A6" s="2"/>
      <c r="B6" s="36" t="s">
        <v>813</v>
      </c>
      <c r="C6" s="36"/>
      <c r="D6" s="36"/>
      <c r="E6" s="36"/>
      <c r="F6" s="36"/>
      <c r="G6" s="36"/>
      <c r="H6" s="2"/>
      <c r="I6" s="2"/>
      <c r="K6" s="53" t="s">
        <v>903</v>
      </c>
      <c r="L6" s="54">
        <v>20</v>
      </c>
      <c r="N6" s="12" t="s">
        <v>995</v>
      </c>
      <c r="O6" s="12">
        <v>29</v>
      </c>
      <c r="P6" s="29" t="s">
        <v>987</v>
      </c>
      <c r="Q6" s="29"/>
      <c r="R6" s="12" t="s">
        <v>783</v>
      </c>
      <c r="U6" s="13">
        <f t="array" ref="U6">VLOOKUP(U4,U9:V18,2)</f>
        <v>90</v>
      </c>
    </row>
    <row r="7" spans="1:22" ht="15.95" customHeight="1" x14ac:dyDescent="0.25">
      <c r="A7" s="2"/>
      <c r="B7" s="36"/>
      <c r="C7" s="36"/>
      <c r="D7" s="36"/>
      <c r="E7" s="36"/>
      <c r="F7" s="36"/>
      <c r="G7" s="36"/>
      <c r="H7" s="31"/>
      <c r="I7" s="2"/>
      <c r="K7" s="51" t="s">
        <v>904</v>
      </c>
      <c r="L7" s="52">
        <v>0</v>
      </c>
      <c r="N7" s="12" t="s">
        <v>996</v>
      </c>
      <c r="O7" s="12">
        <v>30.3</v>
      </c>
      <c r="P7" s="29" t="s">
        <v>987</v>
      </c>
      <c r="Q7" s="29"/>
    </row>
    <row r="8" spans="1:22" ht="15.95" customHeight="1" x14ac:dyDescent="0.25">
      <c r="A8" s="2"/>
      <c r="B8" s="36"/>
      <c r="C8" s="36"/>
      <c r="D8" s="36"/>
      <c r="E8" s="36"/>
      <c r="F8" s="36"/>
      <c r="G8" s="36"/>
      <c r="H8" s="31"/>
      <c r="I8" s="2"/>
      <c r="K8" s="53" t="s">
        <v>905</v>
      </c>
      <c r="L8" s="54">
        <v>-40</v>
      </c>
      <c r="N8" s="12" t="s">
        <v>997</v>
      </c>
      <c r="O8" s="12">
        <v>32</v>
      </c>
      <c r="P8" s="29" t="s">
        <v>987</v>
      </c>
      <c r="Q8" s="29"/>
    </row>
    <row r="9" spans="1:22" ht="15.95" customHeight="1" thickBot="1" x14ac:dyDescent="0.3">
      <c r="A9" s="2"/>
      <c r="B9" s="2"/>
      <c r="C9" s="2"/>
      <c r="D9" s="7"/>
      <c r="E9" s="7"/>
      <c r="F9" s="7"/>
      <c r="G9" s="7"/>
      <c r="H9" s="7"/>
      <c r="I9" s="7"/>
      <c r="K9" s="51" t="s">
        <v>1459</v>
      </c>
      <c r="L9" s="52">
        <v>10</v>
      </c>
      <c r="N9" s="12" t="s">
        <v>992</v>
      </c>
      <c r="O9" s="12">
        <v>35</v>
      </c>
      <c r="P9" s="29" t="s">
        <v>987</v>
      </c>
      <c r="Q9" s="29"/>
      <c r="R9" s="12" t="s">
        <v>810</v>
      </c>
      <c r="U9" s="14">
        <v>0</v>
      </c>
      <c r="V9" s="14">
        <v>90</v>
      </c>
    </row>
    <row r="10" spans="1:22" ht="15.95" customHeight="1" thickBot="1" x14ac:dyDescent="0.3">
      <c r="A10" s="2"/>
      <c r="B10" s="2"/>
      <c r="C10" s="3" t="s">
        <v>983</v>
      </c>
      <c r="D10" s="8"/>
      <c r="E10" s="1" t="s">
        <v>0</v>
      </c>
      <c r="F10" s="7"/>
      <c r="G10" s="6"/>
      <c r="H10" s="7"/>
      <c r="I10" s="7"/>
      <c r="K10" s="53" t="s">
        <v>906</v>
      </c>
      <c r="L10" s="54">
        <v>30</v>
      </c>
      <c r="N10" s="33" t="s">
        <v>977</v>
      </c>
      <c r="O10" s="12">
        <v>37</v>
      </c>
      <c r="P10" s="29" t="s">
        <v>987</v>
      </c>
      <c r="Q10" s="29"/>
      <c r="U10" s="14">
        <v>560</v>
      </c>
      <c r="V10" s="14">
        <v>80</v>
      </c>
    </row>
    <row r="11" spans="1:22" ht="15.95" customHeight="1" thickBot="1" x14ac:dyDescent="0.3">
      <c r="A11" s="2"/>
      <c r="B11" s="2"/>
      <c r="C11" s="4"/>
      <c r="D11" s="8"/>
      <c r="E11" s="9"/>
      <c r="F11" s="7"/>
      <c r="G11" s="5"/>
      <c r="H11" s="7"/>
      <c r="I11" s="7"/>
      <c r="K11" s="51" t="s">
        <v>1136</v>
      </c>
      <c r="L11" s="52">
        <v>30</v>
      </c>
      <c r="N11" s="12" t="s">
        <v>974</v>
      </c>
      <c r="O11" s="12">
        <v>0</v>
      </c>
      <c r="P11" s="29" t="s">
        <v>988</v>
      </c>
      <c r="Q11" s="29"/>
      <c r="U11" s="14">
        <v>586</v>
      </c>
      <c r="V11" s="14">
        <v>70</v>
      </c>
    </row>
    <row r="12" spans="1:22" ht="15.95" customHeight="1" thickBot="1" x14ac:dyDescent="0.3">
      <c r="A12" s="2"/>
      <c r="B12" s="2"/>
      <c r="C12" s="3" t="s">
        <v>9</v>
      </c>
      <c r="D12" s="8"/>
      <c r="E12" s="34"/>
      <c r="F12" s="7"/>
      <c r="G12" s="5"/>
      <c r="H12" s="7"/>
      <c r="I12" s="7"/>
      <c r="K12" s="53" t="s">
        <v>1273</v>
      </c>
      <c r="L12" s="54">
        <v>-40</v>
      </c>
      <c r="N12" s="12" t="s">
        <v>1002</v>
      </c>
      <c r="O12" s="12">
        <v>40</v>
      </c>
      <c r="P12" s="29" t="s">
        <v>988</v>
      </c>
      <c r="Q12" s="29"/>
      <c r="U12" s="14">
        <v>606</v>
      </c>
      <c r="V12" s="14">
        <v>60</v>
      </c>
    </row>
    <row r="13" spans="1:22" ht="15.95" customHeight="1" thickBot="1" x14ac:dyDescent="0.3">
      <c r="A13" s="2"/>
      <c r="B13" s="2"/>
      <c r="C13" s="2"/>
      <c r="D13" s="10"/>
      <c r="E13" s="11"/>
      <c r="F13" s="11"/>
      <c r="G13" s="11"/>
      <c r="H13" s="10"/>
      <c r="I13" s="10"/>
      <c r="K13" s="51" t="s">
        <v>907</v>
      </c>
      <c r="L13" s="52">
        <v>-20</v>
      </c>
      <c r="N13" s="12" t="s">
        <v>1286</v>
      </c>
      <c r="O13" s="12">
        <v>38</v>
      </c>
      <c r="P13" s="29" t="s">
        <v>988</v>
      </c>
      <c r="Q13" s="29"/>
      <c r="U13" s="14">
        <v>626</v>
      </c>
      <c r="V13" s="14">
        <v>50</v>
      </c>
    </row>
    <row r="14" spans="1:22" ht="15.95" customHeight="1" x14ac:dyDescent="0.25">
      <c r="A14" s="2"/>
      <c r="B14" s="15"/>
      <c r="C14" s="16"/>
      <c r="D14" s="17"/>
      <c r="E14" s="18"/>
      <c r="F14" s="18"/>
      <c r="G14" s="17"/>
      <c r="H14" s="19"/>
      <c r="I14" s="10"/>
      <c r="K14" s="53" t="s">
        <v>1274</v>
      </c>
      <c r="L14" s="54">
        <v>-20</v>
      </c>
      <c r="N14" s="12" t="s">
        <v>1001</v>
      </c>
      <c r="O14" s="12">
        <v>27</v>
      </c>
      <c r="P14" s="29" t="s">
        <v>988</v>
      </c>
      <c r="Q14" s="29"/>
      <c r="U14" s="14">
        <v>646</v>
      </c>
      <c r="V14" s="14">
        <v>40</v>
      </c>
    </row>
    <row r="15" spans="1:22" ht="15.95" customHeight="1" x14ac:dyDescent="0.25">
      <c r="A15" s="2"/>
      <c r="B15" s="20"/>
      <c r="C15" s="39" t="s">
        <v>718</v>
      </c>
      <c r="D15" s="21"/>
      <c r="E15" s="22"/>
      <c r="F15" s="22"/>
      <c r="G15" s="21"/>
      <c r="H15" s="23"/>
      <c r="I15" s="7"/>
      <c r="K15" s="51" t="s">
        <v>908</v>
      </c>
      <c r="L15" s="52">
        <v>-50</v>
      </c>
      <c r="N15" s="12" t="s">
        <v>1000</v>
      </c>
      <c r="O15" s="12">
        <v>27</v>
      </c>
      <c r="P15" s="29" t="s">
        <v>988</v>
      </c>
      <c r="Q15" s="29"/>
      <c r="U15" s="14">
        <v>661</v>
      </c>
      <c r="V15" s="14">
        <v>30</v>
      </c>
    </row>
    <row r="16" spans="1:22" ht="15.95" customHeight="1" x14ac:dyDescent="0.25">
      <c r="A16" s="2"/>
      <c r="B16" s="20"/>
      <c r="C16" s="39"/>
      <c r="D16" s="21"/>
      <c r="E16" s="28" t="str">
        <f>IF(E12&gt;0,U6,"")</f>
        <v/>
      </c>
      <c r="F16" s="28" t="s">
        <v>15</v>
      </c>
      <c r="H16" s="23"/>
      <c r="I16" s="7"/>
      <c r="K16" s="53" t="s">
        <v>909</v>
      </c>
      <c r="L16" s="54">
        <v>-10</v>
      </c>
      <c r="N16" s="12" t="s">
        <v>999</v>
      </c>
      <c r="O16" s="12">
        <v>33.5</v>
      </c>
      <c r="P16" s="29" t="s">
        <v>988</v>
      </c>
      <c r="Q16" s="29"/>
      <c r="U16" s="14">
        <v>676</v>
      </c>
      <c r="V16" s="14">
        <v>20</v>
      </c>
    </row>
    <row r="17" spans="1:22" ht="15.95" customHeight="1" thickBot="1" x14ac:dyDescent="0.3">
      <c r="A17" s="2"/>
      <c r="B17" s="24"/>
      <c r="C17" s="25"/>
      <c r="D17" s="26"/>
      <c r="E17" s="26"/>
      <c r="F17" s="26"/>
      <c r="G17" s="26"/>
      <c r="H17" s="27"/>
      <c r="I17" s="7"/>
      <c r="K17" s="51" t="s">
        <v>910</v>
      </c>
      <c r="L17" s="52">
        <v>20</v>
      </c>
      <c r="N17" s="12" t="s">
        <v>998</v>
      </c>
      <c r="O17" s="12">
        <v>29</v>
      </c>
      <c r="P17" s="29" t="s">
        <v>988</v>
      </c>
      <c r="Q17" s="29"/>
      <c r="U17" s="14">
        <v>691</v>
      </c>
      <c r="V17" s="14">
        <v>10</v>
      </c>
    </row>
    <row r="18" spans="1:22" ht="15.95" customHeight="1" thickBot="1" x14ac:dyDescent="0.3">
      <c r="A18" s="2"/>
      <c r="B18" s="2"/>
      <c r="C18" s="2"/>
      <c r="D18" s="7"/>
      <c r="E18" s="7"/>
      <c r="F18" s="7"/>
      <c r="G18" s="7"/>
      <c r="H18" s="7"/>
      <c r="I18" s="7"/>
      <c r="K18" s="53" t="s">
        <v>911</v>
      </c>
      <c r="L18" s="54">
        <v>0</v>
      </c>
      <c r="N18" s="12" t="s">
        <v>990</v>
      </c>
      <c r="O18" s="12">
        <v>26</v>
      </c>
      <c r="P18" s="29" t="s">
        <v>988</v>
      </c>
      <c r="Q18" s="29"/>
      <c r="U18" s="14">
        <v>706</v>
      </c>
      <c r="V18" s="14">
        <v>0</v>
      </c>
    </row>
    <row r="19" spans="1:22" ht="15.95" customHeight="1" thickBot="1" x14ac:dyDescent="0.3">
      <c r="A19" s="2"/>
      <c r="B19" s="2"/>
      <c r="C19" s="3" t="s">
        <v>978</v>
      </c>
      <c r="D19" s="8"/>
      <c r="E19" s="40" t="s">
        <v>974</v>
      </c>
      <c r="F19" s="41"/>
      <c r="G19" s="5"/>
      <c r="H19" s="7"/>
      <c r="I19" s="7"/>
      <c r="K19" s="51" t="s">
        <v>912</v>
      </c>
      <c r="L19" s="52">
        <v>-20</v>
      </c>
      <c r="N19" s="12" t="s">
        <v>991</v>
      </c>
      <c r="O19" s="12">
        <v>26</v>
      </c>
      <c r="P19" s="29" t="s">
        <v>988</v>
      </c>
      <c r="Q19" s="29"/>
    </row>
    <row r="20" spans="1:22" ht="15.95" customHeight="1" thickBot="1" x14ac:dyDescent="0.3">
      <c r="A20" s="2"/>
      <c r="B20" s="2"/>
      <c r="C20" s="2"/>
      <c r="D20" s="10"/>
      <c r="E20" s="11"/>
      <c r="F20" s="11"/>
      <c r="G20" s="11"/>
      <c r="H20" s="10"/>
      <c r="I20" s="10"/>
      <c r="K20" s="51" t="s">
        <v>744</v>
      </c>
      <c r="L20" s="52">
        <v>140</v>
      </c>
      <c r="Q20" s="29"/>
      <c r="R20" s="12" t="s">
        <v>975</v>
      </c>
      <c r="U20" s="13">
        <f>LOOKUP(E19,N4:N19,O4:O19)</f>
        <v>0</v>
      </c>
    </row>
    <row r="21" spans="1:22" ht="15.95" customHeight="1" x14ac:dyDescent="0.25">
      <c r="A21" s="2"/>
      <c r="B21" s="15"/>
      <c r="C21" s="16"/>
      <c r="D21" s="17"/>
      <c r="E21" s="18"/>
      <c r="F21" s="18"/>
      <c r="G21" s="17"/>
      <c r="H21" s="19"/>
      <c r="I21" s="10"/>
      <c r="K21" s="53" t="s">
        <v>1275</v>
      </c>
      <c r="L21" s="54">
        <v>-20</v>
      </c>
      <c r="N21" s="12" t="s">
        <v>974</v>
      </c>
    </row>
    <row r="22" spans="1:22" ht="15.95" customHeight="1" x14ac:dyDescent="0.25">
      <c r="A22" s="2"/>
      <c r="B22" s="20"/>
      <c r="C22" s="39" t="s">
        <v>973</v>
      </c>
      <c r="D22" s="21"/>
      <c r="E22" s="22"/>
      <c r="F22" s="22"/>
      <c r="G22" s="21"/>
      <c r="H22" s="23"/>
      <c r="I22" s="7"/>
      <c r="K22" s="51" t="s">
        <v>913</v>
      </c>
      <c r="L22" s="52">
        <v>10</v>
      </c>
      <c r="N22" s="12" t="s">
        <v>999</v>
      </c>
      <c r="R22" s="12" t="s">
        <v>976</v>
      </c>
      <c r="U22" s="13" t="e">
        <f>U6/U20*100</f>
        <v>#DIV/0!</v>
      </c>
    </row>
    <row r="23" spans="1:22" ht="15.75" x14ac:dyDescent="0.25">
      <c r="A23" s="2"/>
      <c r="B23" s="20"/>
      <c r="C23" s="39"/>
      <c r="D23" s="21"/>
      <c r="E23" s="28" t="str">
        <f>IF(E12&gt;0,(IF(U20&gt;0,U22,"")),"")</f>
        <v/>
      </c>
      <c r="F23" s="30" t="str">
        <f>IF(U25="s","kg product / ha","litres product / ha")</f>
        <v>kg product / ha</v>
      </c>
      <c r="H23" s="23"/>
      <c r="I23" s="7"/>
      <c r="K23" s="53" t="s">
        <v>1276</v>
      </c>
      <c r="L23" s="54">
        <v>-50</v>
      </c>
      <c r="N23" s="12" t="s">
        <v>998</v>
      </c>
    </row>
    <row r="24" spans="1:22" ht="15.75" thickBot="1" x14ac:dyDescent="0.3">
      <c r="A24" s="2"/>
      <c r="B24" s="24"/>
      <c r="C24" s="25"/>
      <c r="D24" s="26"/>
      <c r="E24" s="26"/>
      <c r="F24" s="26"/>
      <c r="G24" s="26"/>
      <c r="H24" s="27"/>
      <c r="I24" s="7"/>
      <c r="K24" s="53" t="s">
        <v>1277</v>
      </c>
      <c r="L24" s="54">
        <v>-40</v>
      </c>
      <c r="N24" s="12" t="s">
        <v>1001</v>
      </c>
    </row>
    <row r="25" spans="1:22" ht="15.75" customHeight="1" x14ac:dyDescent="0.25">
      <c r="A25" s="2"/>
      <c r="B25" s="2"/>
      <c r="C25" s="2"/>
      <c r="D25" s="7"/>
      <c r="E25" s="7"/>
      <c r="F25" s="7"/>
      <c r="G25" s="7"/>
      <c r="H25" s="7"/>
      <c r="I25" s="7"/>
      <c r="K25" s="51" t="s">
        <v>155</v>
      </c>
      <c r="L25" s="52">
        <v>10</v>
      </c>
      <c r="N25" s="12" t="s">
        <v>1000</v>
      </c>
      <c r="R25" s="12" t="s">
        <v>986</v>
      </c>
      <c r="U25" s="13" t="str">
        <f>LOOKUP(E19,N4:N19,P4:P19)</f>
        <v>S</v>
      </c>
    </row>
    <row r="26" spans="1:22" ht="15" customHeight="1" x14ac:dyDescent="0.25">
      <c r="A26" s="2"/>
      <c r="B26" s="36" t="s">
        <v>980</v>
      </c>
      <c r="C26" s="36"/>
      <c r="D26" s="36"/>
      <c r="E26" s="36"/>
      <c r="F26" s="36"/>
      <c r="G26" s="36"/>
      <c r="H26" s="2"/>
      <c r="I26" s="2"/>
      <c r="K26" s="53" t="s">
        <v>914</v>
      </c>
      <c r="L26" s="54">
        <v>-30</v>
      </c>
      <c r="N26" s="12" t="s">
        <v>990</v>
      </c>
    </row>
    <row r="27" spans="1:22" x14ac:dyDescent="0.25">
      <c r="A27" s="2"/>
      <c r="B27" s="36"/>
      <c r="C27" s="36"/>
      <c r="D27" s="36"/>
      <c r="E27" s="36"/>
      <c r="F27" s="36"/>
      <c r="G27" s="36"/>
      <c r="H27" s="31"/>
      <c r="I27" s="2"/>
      <c r="K27" s="51" t="s">
        <v>915</v>
      </c>
      <c r="L27" s="52">
        <v>-30</v>
      </c>
      <c r="N27" s="12" t="s">
        <v>991</v>
      </c>
    </row>
    <row r="28" spans="1:22" x14ac:dyDescent="0.25">
      <c r="A28" s="2"/>
      <c r="B28" s="36"/>
      <c r="C28" s="36"/>
      <c r="D28" s="36"/>
      <c r="E28" s="36"/>
      <c r="F28" s="36"/>
      <c r="G28" s="36"/>
      <c r="H28" s="31"/>
      <c r="I28" s="2"/>
      <c r="K28" s="53" t="s">
        <v>1460</v>
      </c>
      <c r="L28" s="54">
        <v>10</v>
      </c>
      <c r="N28" s="12" t="s">
        <v>1286</v>
      </c>
    </row>
    <row r="29" spans="1:22" x14ac:dyDescent="0.25">
      <c r="A29" s="2"/>
      <c r="B29" s="36" t="s">
        <v>989</v>
      </c>
      <c r="C29" s="36"/>
      <c r="D29" s="36"/>
      <c r="E29" s="36"/>
      <c r="F29" s="36"/>
      <c r="G29" s="36"/>
      <c r="H29" s="36"/>
      <c r="I29" s="2"/>
      <c r="K29" s="51" t="s">
        <v>916</v>
      </c>
      <c r="L29" s="52">
        <v>-50</v>
      </c>
      <c r="N29" s="12" t="s">
        <v>1002</v>
      </c>
    </row>
    <row r="30" spans="1:22" x14ac:dyDescent="0.25">
      <c r="A30" s="2"/>
      <c r="B30" s="36"/>
      <c r="C30" s="36"/>
      <c r="D30" s="36"/>
      <c r="E30" s="36"/>
      <c r="F30" s="36"/>
      <c r="G30" s="36"/>
      <c r="H30" s="36"/>
      <c r="I30" s="2"/>
      <c r="K30" s="53" t="s">
        <v>917</v>
      </c>
      <c r="L30" s="54">
        <v>-30</v>
      </c>
      <c r="N30" s="12" t="s">
        <v>977</v>
      </c>
    </row>
    <row r="31" spans="1:22" x14ac:dyDescent="0.25">
      <c r="K31" s="51" t="s">
        <v>1461</v>
      </c>
      <c r="L31" s="52">
        <v>-30</v>
      </c>
      <c r="N31" s="12" t="s">
        <v>992</v>
      </c>
    </row>
    <row r="32" spans="1:22" x14ac:dyDescent="0.25">
      <c r="K32" s="53" t="s">
        <v>918</v>
      </c>
      <c r="L32" s="54">
        <v>-30</v>
      </c>
      <c r="N32" s="12" t="s">
        <v>993</v>
      </c>
    </row>
    <row r="33" spans="11:14" x14ac:dyDescent="0.25">
      <c r="K33" s="51" t="s">
        <v>1137</v>
      </c>
      <c r="L33" s="52">
        <v>-30</v>
      </c>
      <c r="N33" s="12" t="s">
        <v>994</v>
      </c>
    </row>
    <row r="34" spans="11:14" x14ac:dyDescent="0.25">
      <c r="K34" s="53" t="s">
        <v>1462</v>
      </c>
      <c r="L34" s="54">
        <v>40</v>
      </c>
      <c r="N34" s="12" t="s">
        <v>995</v>
      </c>
    </row>
    <row r="35" spans="11:14" x14ac:dyDescent="0.25">
      <c r="K35" s="51" t="s">
        <v>919</v>
      </c>
      <c r="L35" s="52">
        <v>30</v>
      </c>
      <c r="N35" s="12" t="s">
        <v>996</v>
      </c>
    </row>
    <row r="36" spans="11:14" x14ac:dyDescent="0.25">
      <c r="K36" s="53" t="s">
        <v>1138</v>
      </c>
      <c r="L36" s="54">
        <v>40</v>
      </c>
      <c r="N36" s="12" t="s">
        <v>997</v>
      </c>
    </row>
    <row r="37" spans="11:14" x14ac:dyDescent="0.25">
      <c r="K37" s="51" t="s">
        <v>1139</v>
      </c>
      <c r="L37" s="52">
        <v>30</v>
      </c>
    </row>
    <row r="38" spans="11:14" x14ac:dyDescent="0.25">
      <c r="K38" s="53" t="s">
        <v>1140</v>
      </c>
      <c r="L38" s="54">
        <v>50</v>
      </c>
    </row>
    <row r="39" spans="11:14" x14ac:dyDescent="0.25">
      <c r="K39" s="51" t="s">
        <v>920</v>
      </c>
      <c r="L39" s="52">
        <v>100</v>
      </c>
    </row>
    <row r="40" spans="11:14" x14ac:dyDescent="0.25">
      <c r="K40" s="53" t="s">
        <v>921</v>
      </c>
      <c r="L40" s="54">
        <v>-50</v>
      </c>
    </row>
    <row r="41" spans="11:14" x14ac:dyDescent="0.25">
      <c r="K41" s="51" t="s">
        <v>1463</v>
      </c>
      <c r="L41" s="52">
        <v>-30</v>
      </c>
    </row>
    <row r="42" spans="11:14" x14ac:dyDescent="0.25">
      <c r="K42" s="53" t="s">
        <v>1464</v>
      </c>
      <c r="L42" s="54">
        <v>-40</v>
      </c>
    </row>
    <row r="43" spans="11:14" x14ac:dyDescent="0.25">
      <c r="K43" s="51" t="s">
        <v>922</v>
      </c>
      <c r="L43" s="52">
        <v>40</v>
      </c>
    </row>
    <row r="44" spans="11:14" x14ac:dyDescent="0.25">
      <c r="K44" s="53" t="s">
        <v>1141</v>
      </c>
      <c r="L44" s="54">
        <v>-10</v>
      </c>
    </row>
    <row r="45" spans="11:14" x14ac:dyDescent="0.25">
      <c r="K45" s="51" t="s">
        <v>1278</v>
      </c>
      <c r="L45" s="52">
        <v>40</v>
      </c>
    </row>
    <row r="46" spans="11:14" x14ac:dyDescent="0.25">
      <c r="K46" s="53" t="s">
        <v>1465</v>
      </c>
      <c r="L46" s="54">
        <v>-10</v>
      </c>
    </row>
    <row r="47" spans="11:14" x14ac:dyDescent="0.25">
      <c r="K47" s="51" t="s">
        <v>923</v>
      </c>
      <c r="L47" s="52">
        <v>40</v>
      </c>
    </row>
    <row r="48" spans="11:14" x14ac:dyDescent="0.25">
      <c r="K48" s="53" t="s">
        <v>1466</v>
      </c>
      <c r="L48" s="54">
        <v>-70</v>
      </c>
    </row>
    <row r="49" spans="11:12" x14ac:dyDescent="0.25">
      <c r="K49" s="51" t="s">
        <v>572</v>
      </c>
      <c r="L49" s="52">
        <v>-10</v>
      </c>
    </row>
    <row r="50" spans="11:12" x14ac:dyDescent="0.25">
      <c r="K50" s="53" t="s">
        <v>924</v>
      </c>
      <c r="L50" s="54">
        <v>0</v>
      </c>
    </row>
    <row r="51" spans="11:12" x14ac:dyDescent="0.25">
      <c r="K51" s="51" t="s">
        <v>925</v>
      </c>
      <c r="L51" s="52">
        <v>90</v>
      </c>
    </row>
    <row r="52" spans="11:12" x14ac:dyDescent="0.25">
      <c r="K52" s="53" t="s">
        <v>1467</v>
      </c>
      <c r="L52" s="54">
        <v>-10</v>
      </c>
    </row>
    <row r="53" spans="11:12" x14ac:dyDescent="0.25">
      <c r="K53" s="51" t="s">
        <v>926</v>
      </c>
      <c r="L53" s="52">
        <v>0</v>
      </c>
    </row>
    <row r="54" spans="11:12" x14ac:dyDescent="0.25">
      <c r="K54" s="53" t="s">
        <v>927</v>
      </c>
      <c r="L54" s="54">
        <v>50</v>
      </c>
    </row>
    <row r="55" spans="11:12" x14ac:dyDescent="0.25">
      <c r="K55" s="51" t="s">
        <v>928</v>
      </c>
      <c r="L55" s="52">
        <v>80</v>
      </c>
    </row>
    <row r="56" spans="11:12" x14ac:dyDescent="0.25">
      <c r="K56" s="53" t="s">
        <v>1468</v>
      </c>
      <c r="L56" s="54">
        <v>-10</v>
      </c>
    </row>
    <row r="57" spans="11:12" x14ac:dyDescent="0.25">
      <c r="K57" s="51" t="s">
        <v>929</v>
      </c>
      <c r="L57" s="52">
        <v>20</v>
      </c>
    </row>
    <row r="58" spans="11:12" x14ac:dyDescent="0.25">
      <c r="K58" s="53" t="s">
        <v>930</v>
      </c>
      <c r="L58" s="54">
        <v>20</v>
      </c>
    </row>
    <row r="59" spans="11:12" x14ac:dyDescent="0.25">
      <c r="K59" s="51" t="s">
        <v>1142</v>
      </c>
      <c r="L59" s="52">
        <v>30</v>
      </c>
    </row>
    <row r="60" spans="11:12" x14ac:dyDescent="0.25">
      <c r="K60" s="53" t="s">
        <v>1143</v>
      </c>
      <c r="L60" s="54">
        <v>0</v>
      </c>
    </row>
    <row r="61" spans="11:12" x14ac:dyDescent="0.25">
      <c r="K61" s="51" t="s">
        <v>931</v>
      </c>
      <c r="L61" s="52">
        <v>-10</v>
      </c>
    </row>
    <row r="62" spans="11:12" x14ac:dyDescent="0.25">
      <c r="K62" s="53" t="s">
        <v>932</v>
      </c>
      <c r="L62" s="54">
        <v>10</v>
      </c>
    </row>
    <row r="63" spans="11:12" x14ac:dyDescent="0.25">
      <c r="K63" s="53" t="s">
        <v>933</v>
      </c>
      <c r="L63" s="54">
        <v>-40</v>
      </c>
    </row>
    <row r="64" spans="11:12" x14ac:dyDescent="0.25">
      <c r="K64" s="51" t="s">
        <v>934</v>
      </c>
      <c r="L64" s="52">
        <v>30</v>
      </c>
    </row>
    <row r="65" spans="11:12" x14ac:dyDescent="0.25">
      <c r="K65" s="53" t="s">
        <v>1279</v>
      </c>
      <c r="L65" s="54">
        <v>30</v>
      </c>
    </row>
    <row r="66" spans="11:12" x14ac:dyDescent="0.25">
      <c r="K66" s="51" t="s">
        <v>935</v>
      </c>
      <c r="L66" s="52">
        <v>-30</v>
      </c>
    </row>
    <row r="67" spans="11:12" x14ac:dyDescent="0.25">
      <c r="K67" s="53" t="s">
        <v>936</v>
      </c>
      <c r="L67" s="54">
        <v>-40</v>
      </c>
    </row>
    <row r="68" spans="11:12" x14ac:dyDescent="0.25">
      <c r="K68" s="51" t="s">
        <v>937</v>
      </c>
      <c r="L68" s="52">
        <v>90</v>
      </c>
    </row>
    <row r="69" spans="11:12" x14ac:dyDescent="0.25">
      <c r="K69" s="53" t="s">
        <v>938</v>
      </c>
      <c r="L69" s="54">
        <v>0</v>
      </c>
    </row>
    <row r="70" spans="11:12" x14ac:dyDescent="0.25">
      <c r="K70" s="51" t="s">
        <v>939</v>
      </c>
      <c r="L70" s="52">
        <v>-10</v>
      </c>
    </row>
    <row r="71" spans="11:12" x14ac:dyDescent="0.25">
      <c r="K71" s="53" t="s">
        <v>1144</v>
      </c>
      <c r="L71" s="54">
        <v>-50</v>
      </c>
    </row>
    <row r="72" spans="11:12" x14ac:dyDescent="0.25">
      <c r="K72" s="51" t="s">
        <v>940</v>
      </c>
      <c r="L72" s="52">
        <v>30</v>
      </c>
    </row>
    <row r="73" spans="11:12" x14ac:dyDescent="0.25">
      <c r="K73" s="51" t="s">
        <v>941</v>
      </c>
      <c r="L73" s="52">
        <v>-40</v>
      </c>
    </row>
    <row r="74" spans="11:12" x14ac:dyDescent="0.25">
      <c r="K74" s="53" t="s">
        <v>942</v>
      </c>
      <c r="L74" s="54">
        <v>0</v>
      </c>
    </row>
    <row r="75" spans="11:12" x14ac:dyDescent="0.25">
      <c r="K75" s="51" t="s">
        <v>943</v>
      </c>
      <c r="L75" s="52">
        <v>-10</v>
      </c>
    </row>
    <row r="76" spans="11:12" x14ac:dyDescent="0.25">
      <c r="K76" s="53" t="s">
        <v>1145</v>
      </c>
      <c r="L76" s="54">
        <v>0</v>
      </c>
    </row>
    <row r="77" spans="11:12" x14ac:dyDescent="0.25">
      <c r="K77" s="53" t="s">
        <v>1469</v>
      </c>
      <c r="L77" s="54">
        <v>10</v>
      </c>
    </row>
    <row r="78" spans="11:12" x14ac:dyDescent="0.25">
      <c r="K78" s="51" t="s">
        <v>1146</v>
      </c>
      <c r="L78" s="52">
        <v>30</v>
      </c>
    </row>
    <row r="79" spans="11:12" x14ac:dyDescent="0.25">
      <c r="K79" s="53" t="s">
        <v>1147</v>
      </c>
      <c r="L79" s="54">
        <v>70</v>
      </c>
    </row>
    <row r="80" spans="11:12" x14ac:dyDescent="0.25">
      <c r="K80" s="53" t="s">
        <v>944</v>
      </c>
      <c r="L80" s="54">
        <v>50</v>
      </c>
    </row>
    <row r="81" spans="11:12" x14ac:dyDescent="0.25">
      <c r="K81" s="51" t="s">
        <v>945</v>
      </c>
      <c r="L81" s="52">
        <v>30</v>
      </c>
    </row>
    <row r="82" spans="11:12" x14ac:dyDescent="0.25">
      <c r="K82" s="53" t="s">
        <v>946</v>
      </c>
      <c r="L82" s="54">
        <v>-50</v>
      </c>
    </row>
    <row r="83" spans="11:12" x14ac:dyDescent="0.25">
      <c r="K83" s="51" t="s">
        <v>1148</v>
      </c>
      <c r="L83" s="52">
        <v>-10</v>
      </c>
    </row>
    <row r="84" spans="11:12" x14ac:dyDescent="0.25">
      <c r="K84" s="53" t="s">
        <v>1470</v>
      </c>
      <c r="L84" s="54">
        <v>-70</v>
      </c>
    </row>
    <row r="85" spans="11:12" x14ac:dyDescent="0.25">
      <c r="K85" s="51" t="s">
        <v>1149</v>
      </c>
      <c r="L85" s="52">
        <v>-60</v>
      </c>
    </row>
    <row r="86" spans="11:12" x14ac:dyDescent="0.25">
      <c r="K86" s="53" t="s">
        <v>1471</v>
      </c>
      <c r="L86" s="54">
        <v>-30</v>
      </c>
    </row>
    <row r="87" spans="11:12" x14ac:dyDescent="0.25">
      <c r="K87" s="51" t="s">
        <v>1448</v>
      </c>
      <c r="L87" s="52">
        <v>-20</v>
      </c>
    </row>
    <row r="88" spans="11:12" x14ac:dyDescent="0.25">
      <c r="K88" s="53" t="s">
        <v>947</v>
      </c>
      <c r="L88" s="54">
        <v>-10</v>
      </c>
    </row>
    <row r="89" spans="11:12" x14ac:dyDescent="0.25">
      <c r="K89" s="51" t="s">
        <v>948</v>
      </c>
      <c r="L89" s="52">
        <v>30</v>
      </c>
    </row>
    <row r="90" spans="11:12" x14ac:dyDescent="0.25">
      <c r="K90" s="53" t="s">
        <v>1280</v>
      </c>
      <c r="L90" s="54">
        <v>-20</v>
      </c>
    </row>
    <row r="91" spans="11:12" x14ac:dyDescent="0.25">
      <c r="K91" s="51" t="s">
        <v>949</v>
      </c>
      <c r="L91" s="52">
        <v>-10</v>
      </c>
    </row>
    <row r="92" spans="11:12" x14ac:dyDescent="0.25">
      <c r="K92" s="53" t="s">
        <v>950</v>
      </c>
      <c r="L92" s="54">
        <v>30</v>
      </c>
    </row>
    <row r="93" spans="11:12" x14ac:dyDescent="0.25">
      <c r="K93" s="53" t="s">
        <v>951</v>
      </c>
      <c r="L93" s="54">
        <v>-30</v>
      </c>
    </row>
    <row r="94" spans="11:12" x14ac:dyDescent="0.25">
      <c r="K94" s="51" t="s">
        <v>952</v>
      </c>
      <c r="L94" s="52">
        <v>-80</v>
      </c>
    </row>
    <row r="95" spans="11:12" x14ac:dyDescent="0.25">
      <c r="K95" s="53" t="s">
        <v>953</v>
      </c>
      <c r="L95" s="54">
        <v>-50</v>
      </c>
    </row>
    <row r="96" spans="11:12" x14ac:dyDescent="0.25">
      <c r="K96" s="51" t="s">
        <v>1472</v>
      </c>
      <c r="L96" s="52">
        <v>-60</v>
      </c>
    </row>
    <row r="97" spans="11:12" x14ac:dyDescent="0.25">
      <c r="K97" s="51" t="s">
        <v>954</v>
      </c>
      <c r="L97" s="52">
        <v>40</v>
      </c>
    </row>
    <row r="98" spans="11:12" x14ac:dyDescent="0.25">
      <c r="K98" s="53" t="s">
        <v>955</v>
      </c>
      <c r="L98" s="54">
        <v>-50</v>
      </c>
    </row>
    <row r="99" spans="11:12" x14ac:dyDescent="0.25">
      <c r="K99" s="51" t="s">
        <v>956</v>
      </c>
      <c r="L99" s="52">
        <v>-40</v>
      </c>
    </row>
    <row r="100" spans="11:12" x14ac:dyDescent="0.25">
      <c r="K100" s="53" t="s">
        <v>957</v>
      </c>
      <c r="L100" s="54">
        <v>0</v>
      </c>
    </row>
    <row r="101" spans="11:12" x14ac:dyDescent="0.25">
      <c r="K101" s="51" t="s">
        <v>1473</v>
      </c>
      <c r="L101" s="52">
        <v>-30</v>
      </c>
    </row>
    <row r="102" spans="11:12" x14ac:dyDescent="0.25">
      <c r="K102" s="53" t="s">
        <v>958</v>
      </c>
      <c r="L102" s="54">
        <v>-30</v>
      </c>
    </row>
    <row r="103" spans="11:12" x14ac:dyDescent="0.25">
      <c r="K103" s="51" t="s">
        <v>1281</v>
      </c>
      <c r="L103" s="52">
        <v>40</v>
      </c>
    </row>
    <row r="104" spans="11:12" x14ac:dyDescent="0.25">
      <c r="K104" s="53" t="s">
        <v>959</v>
      </c>
      <c r="L104" s="54">
        <v>-30</v>
      </c>
    </row>
    <row r="105" spans="11:12" x14ac:dyDescent="0.25">
      <c r="K105" s="51" t="s">
        <v>960</v>
      </c>
      <c r="L105" s="52">
        <v>20</v>
      </c>
    </row>
    <row r="106" spans="11:12" x14ac:dyDescent="0.25">
      <c r="K106" s="53" t="s">
        <v>961</v>
      </c>
      <c r="L106" s="54">
        <v>-30</v>
      </c>
    </row>
    <row r="107" spans="11:12" x14ac:dyDescent="0.25">
      <c r="K107" s="51" t="s">
        <v>962</v>
      </c>
      <c r="L107" s="52">
        <v>-50</v>
      </c>
    </row>
    <row r="108" spans="11:12" x14ac:dyDescent="0.25">
      <c r="K108" s="51" t="s">
        <v>963</v>
      </c>
      <c r="L108" s="52">
        <v>10</v>
      </c>
    </row>
    <row r="109" spans="11:12" x14ac:dyDescent="0.25">
      <c r="K109" s="53" t="s">
        <v>964</v>
      </c>
      <c r="L109" s="54">
        <v>-60</v>
      </c>
    </row>
    <row r="110" spans="11:12" x14ac:dyDescent="0.25">
      <c r="K110" s="51" t="s">
        <v>965</v>
      </c>
      <c r="L110" s="52">
        <v>-10</v>
      </c>
    </row>
    <row r="111" spans="11:12" x14ac:dyDescent="0.25">
      <c r="K111" s="53" t="s">
        <v>966</v>
      </c>
      <c r="L111" s="54">
        <v>-20</v>
      </c>
    </row>
    <row r="112" spans="11:12" x14ac:dyDescent="0.25">
      <c r="K112" s="51" t="s">
        <v>1474</v>
      </c>
      <c r="L112" s="52">
        <v>-40</v>
      </c>
    </row>
    <row r="113" spans="11:12" x14ac:dyDescent="0.25">
      <c r="K113" s="51" t="s">
        <v>967</v>
      </c>
      <c r="L113" s="52">
        <v>10</v>
      </c>
    </row>
    <row r="114" spans="11:12" x14ac:dyDescent="0.25">
      <c r="K114" s="51" t="s">
        <v>968</v>
      </c>
      <c r="L114" s="52">
        <v>20</v>
      </c>
    </row>
    <row r="115" spans="11:12" x14ac:dyDescent="0.25">
      <c r="K115" s="51" t="s">
        <v>969</v>
      </c>
      <c r="L115" s="52">
        <v>40</v>
      </c>
    </row>
    <row r="116" spans="11:12" x14ac:dyDescent="0.25">
      <c r="K116" s="53" t="s">
        <v>970</v>
      </c>
      <c r="L116" s="54">
        <v>60</v>
      </c>
    </row>
    <row r="117" spans="11:12" x14ac:dyDescent="0.25">
      <c r="K117" s="53" t="s">
        <v>971</v>
      </c>
      <c r="L117" s="54">
        <v>-40</v>
      </c>
    </row>
  </sheetData>
  <sheetProtection password="E598" sheet="1" objects="1" scenarios="1" selectLockedCells="1"/>
  <sortState ref="K4:L76">
    <sortCondition ref="K4"/>
  </sortState>
  <mergeCells count="8">
    <mergeCell ref="B29:H30"/>
    <mergeCell ref="B26:G28"/>
    <mergeCell ref="C2:G2"/>
    <mergeCell ref="C4:G4"/>
    <mergeCell ref="B6:G8"/>
    <mergeCell ref="C15:C16"/>
    <mergeCell ref="E19:F19"/>
    <mergeCell ref="C22:C23"/>
  </mergeCells>
  <dataValidations xWindow="375" yWindow="346" count="4">
    <dataValidation type="whole" errorStyle="warning" allowBlank="1" showInputMessage="1" showErrorMessage="1" errorTitle="N-Tester Reading" error="The value you have entered is outside the expected range.  This would normally be a value between 500 and 750.  Please check." promptTitle="N-Tester Reading" prompt="Please enter the N-Tester three digit reading. This will normally be a reading between 500 and 750." sqref="E12">
      <formula1>500</formula1>
      <formula2>750</formula2>
    </dataValidation>
    <dataValidation type="textLength" allowBlank="1" showInputMessage="1" showErrorMessage="1" sqref="E15 E22">
      <formula1>0</formula1>
      <formula2>0</formula2>
    </dataValidation>
    <dataValidation type="list" allowBlank="1" showErrorMessage="1" errorTitle="Triticale  Variety" error="Please select the triticale variety from the list below. If the variety is not listed, please choose (unknown)." promptTitle="Triticale Variety" prompt="Please select the triticale variety from the list below. If the variety is not listed, please choose (unknown)." sqref="E10">
      <formula1>$K$4:$K$117</formula1>
    </dataValidation>
    <dataValidation type="list" allowBlank="1" showErrorMessage="1" errorTitle="Yara Product" error="Please select a Yara product from the drop down list" promptTitle="Yara Product" prompt="Please select a Yara product from the list below. " sqref="E19:F19">
      <formula1>$N$20:$N$36</formula1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6"/>
  <sheetViews>
    <sheetView showGridLines="0" showRowColHeaders="0" zoomScaleNormal="100" workbookViewId="0">
      <selection activeCell="E19" sqref="E19:F19"/>
    </sheetView>
  </sheetViews>
  <sheetFormatPr defaultRowHeight="15" x14ac:dyDescent="0.25"/>
  <cols>
    <col min="1" max="1" width="5.42578125" style="12" customWidth="1"/>
    <col min="2" max="2" width="1.7109375" style="12" customWidth="1"/>
    <col min="3" max="3" width="21.140625" style="12" customWidth="1"/>
    <col min="4" max="4" width="3.7109375" style="12" customWidth="1"/>
    <col min="5" max="5" width="19.7109375" style="12" customWidth="1"/>
    <col min="6" max="6" width="17.28515625" style="12" customWidth="1"/>
    <col min="7" max="7" width="11.7109375" style="12" customWidth="1"/>
    <col min="8" max="8" width="1.7109375" style="12" customWidth="1"/>
    <col min="9" max="9" width="5.42578125" style="12" customWidth="1"/>
    <col min="10" max="10" width="9.140625" style="12"/>
    <col min="11" max="11" width="16.5703125" style="12" hidden="1" customWidth="1"/>
    <col min="12" max="12" width="13.28515625" style="12" hidden="1" customWidth="1"/>
    <col min="13" max="13" width="9.140625" style="12" hidden="1" customWidth="1"/>
    <col min="14" max="14" width="26.42578125" style="12" hidden="1" customWidth="1"/>
    <col min="15" max="22" width="9.140625" style="12" hidden="1" customWidth="1"/>
    <col min="23" max="16384" width="9.140625" style="12"/>
  </cols>
  <sheetData>
    <row r="1" spans="1:22" ht="15.95" customHeight="1" x14ac:dyDescent="0.25">
      <c r="A1" s="2"/>
      <c r="B1" s="2"/>
      <c r="C1" s="2"/>
      <c r="D1" s="2"/>
      <c r="E1" s="2"/>
      <c r="F1" s="2"/>
      <c r="G1" s="2"/>
      <c r="H1" s="2"/>
      <c r="I1" s="2"/>
    </row>
    <row r="2" spans="1:22" ht="20.100000000000001" customHeight="1" x14ac:dyDescent="0.3">
      <c r="A2" s="2"/>
      <c r="B2" s="2"/>
      <c r="C2" s="37" t="s">
        <v>812</v>
      </c>
      <c r="D2" s="37"/>
      <c r="E2" s="37"/>
      <c r="F2" s="37"/>
      <c r="G2" s="37"/>
      <c r="H2" s="32"/>
      <c r="I2" s="2"/>
    </row>
    <row r="3" spans="1:22" ht="15.95" customHeight="1" x14ac:dyDescent="0.3">
      <c r="A3" s="2"/>
      <c r="B3" s="2"/>
      <c r="C3" s="2"/>
      <c r="D3" s="2"/>
      <c r="E3" s="2"/>
      <c r="F3" s="2"/>
      <c r="G3" s="2"/>
      <c r="H3" s="32"/>
      <c r="I3" s="2"/>
      <c r="K3" s="12" t="s">
        <v>809</v>
      </c>
      <c r="L3" s="12" t="s">
        <v>811</v>
      </c>
      <c r="N3" s="12" t="s">
        <v>979</v>
      </c>
      <c r="O3" s="29" t="s">
        <v>972</v>
      </c>
      <c r="P3" s="29" t="s">
        <v>985</v>
      </c>
      <c r="Q3" s="29"/>
      <c r="R3" s="12" t="s">
        <v>781</v>
      </c>
      <c r="U3" s="13">
        <f>LOOKUP(E10,K4:K106,L4:L106)</f>
        <v>20</v>
      </c>
    </row>
    <row r="4" spans="1:22" ht="15.95" customHeight="1" x14ac:dyDescent="0.3">
      <c r="A4" s="2"/>
      <c r="B4" s="2"/>
      <c r="C4" s="38" t="s">
        <v>1287</v>
      </c>
      <c r="D4" s="38"/>
      <c r="E4" s="38"/>
      <c r="F4" s="38"/>
      <c r="G4" s="38"/>
      <c r="H4" s="32"/>
      <c r="I4" s="2"/>
      <c r="K4" s="12" t="s">
        <v>784</v>
      </c>
      <c r="L4" s="12">
        <v>0</v>
      </c>
      <c r="N4" s="12" t="s">
        <v>993</v>
      </c>
      <c r="O4" s="12">
        <v>19</v>
      </c>
      <c r="P4" s="29" t="s">
        <v>987</v>
      </c>
      <c r="Q4" s="29"/>
      <c r="R4" s="12" t="s">
        <v>782</v>
      </c>
      <c r="U4" s="13">
        <f>E12+U3</f>
        <v>20</v>
      </c>
    </row>
    <row r="5" spans="1:22" ht="15.95" customHeight="1" x14ac:dyDescent="0.25">
      <c r="A5" s="2"/>
      <c r="B5" s="2"/>
      <c r="C5" s="2"/>
      <c r="D5" s="2"/>
      <c r="E5" s="2"/>
      <c r="F5" s="2"/>
      <c r="G5" s="2"/>
      <c r="H5" s="2"/>
      <c r="I5" s="2"/>
      <c r="K5" s="57" t="s">
        <v>1150</v>
      </c>
      <c r="L5" s="58">
        <v>50</v>
      </c>
      <c r="N5" s="12" t="s">
        <v>994</v>
      </c>
      <c r="O5" s="12">
        <v>25</v>
      </c>
      <c r="P5" s="29" t="s">
        <v>987</v>
      </c>
      <c r="Q5" s="29"/>
    </row>
    <row r="6" spans="1:22" ht="15.95" customHeight="1" x14ac:dyDescent="0.25">
      <c r="A6" s="2"/>
      <c r="B6" s="36" t="s">
        <v>813</v>
      </c>
      <c r="C6" s="36"/>
      <c r="D6" s="36"/>
      <c r="E6" s="36"/>
      <c r="F6" s="36"/>
      <c r="G6" s="36"/>
      <c r="H6" s="2"/>
      <c r="I6" s="2"/>
      <c r="K6" s="55" t="s">
        <v>830</v>
      </c>
      <c r="L6" s="56">
        <v>30</v>
      </c>
      <c r="N6" s="12" t="s">
        <v>995</v>
      </c>
      <c r="O6" s="12">
        <v>29</v>
      </c>
      <c r="P6" s="29" t="s">
        <v>987</v>
      </c>
      <c r="Q6" s="29"/>
      <c r="R6" s="12" t="s">
        <v>783</v>
      </c>
      <c r="U6" s="13">
        <f t="array" ref="U6">VLOOKUP(U4,U9:V18,2)</f>
        <v>50</v>
      </c>
    </row>
    <row r="7" spans="1:22" ht="15.95" customHeight="1" x14ac:dyDescent="0.25">
      <c r="A7" s="2"/>
      <c r="B7" s="36"/>
      <c r="C7" s="36"/>
      <c r="D7" s="36"/>
      <c r="E7" s="36"/>
      <c r="F7" s="36"/>
      <c r="G7" s="36"/>
      <c r="H7" s="31"/>
      <c r="I7" s="2"/>
      <c r="K7" s="57" t="s">
        <v>831</v>
      </c>
      <c r="L7" s="58">
        <v>30</v>
      </c>
      <c r="N7" s="12" t="s">
        <v>996</v>
      </c>
      <c r="O7" s="12">
        <v>30.3</v>
      </c>
      <c r="P7" s="29" t="s">
        <v>987</v>
      </c>
      <c r="Q7" s="29"/>
    </row>
    <row r="8" spans="1:22" ht="15.95" customHeight="1" x14ac:dyDescent="0.25">
      <c r="A8" s="2"/>
      <c r="B8" s="36"/>
      <c r="C8" s="36"/>
      <c r="D8" s="36"/>
      <c r="E8" s="36"/>
      <c r="F8" s="36"/>
      <c r="G8" s="36"/>
      <c r="H8" s="31"/>
      <c r="I8" s="2"/>
      <c r="K8" s="55" t="s">
        <v>832</v>
      </c>
      <c r="L8" s="56">
        <v>0</v>
      </c>
      <c r="N8" s="12" t="s">
        <v>997</v>
      </c>
      <c r="O8" s="12">
        <v>32</v>
      </c>
      <c r="P8" s="29" t="s">
        <v>987</v>
      </c>
      <c r="Q8" s="29"/>
    </row>
    <row r="9" spans="1:22" ht="15.95" customHeight="1" thickBot="1" x14ac:dyDescent="0.3">
      <c r="A9" s="2"/>
      <c r="B9" s="2"/>
      <c r="C9" s="2"/>
      <c r="D9" s="7"/>
      <c r="E9" s="7"/>
      <c r="F9" s="7"/>
      <c r="G9" s="7"/>
      <c r="H9" s="7"/>
      <c r="I9" s="7"/>
      <c r="K9" s="57" t="s">
        <v>833</v>
      </c>
      <c r="L9" s="58">
        <v>0</v>
      </c>
      <c r="N9" s="12" t="s">
        <v>992</v>
      </c>
      <c r="O9" s="12">
        <v>35</v>
      </c>
      <c r="P9" s="29" t="s">
        <v>987</v>
      </c>
      <c r="Q9" s="29"/>
      <c r="R9" s="12" t="s">
        <v>810</v>
      </c>
      <c r="U9" s="14">
        <v>0</v>
      </c>
      <c r="V9" s="14">
        <v>50</v>
      </c>
    </row>
    <row r="10" spans="1:22" ht="15.95" customHeight="1" thickBot="1" x14ac:dyDescent="0.3">
      <c r="A10" s="2"/>
      <c r="B10" s="2"/>
      <c r="C10" s="3" t="s">
        <v>984</v>
      </c>
      <c r="D10" s="8"/>
      <c r="E10" s="1" t="s">
        <v>0</v>
      </c>
      <c r="F10" s="7"/>
      <c r="G10" s="6"/>
      <c r="H10" s="7"/>
      <c r="I10" s="7"/>
      <c r="K10" s="55" t="s">
        <v>834</v>
      </c>
      <c r="L10" s="56">
        <v>-10</v>
      </c>
      <c r="N10" s="33" t="s">
        <v>977</v>
      </c>
      <c r="O10" s="12">
        <v>37</v>
      </c>
      <c r="P10" s="29" t="s">
        <v>987</v>
      </c>
      <c r="Q10" s="29"/>
      <c r="U10" s="14">
        <v>555</v>
      </c>
      <c r="V10" s="14">
        <v>40</v>
      </c>
    </row>
    <row r="11" spans="1:22" ht="15.95" customHeight="1" thickBot="1" x14ac:dyDescent="0.3">
      <c r="A11" s="2"/>
      <c r="B11" s="2"/>
      <c r="C11" s="4"/>
      <c r="D11" s="8"/>
      <c r="E11" s="9"/>
      <c r="F11" s="7"/>
      <c r="G11" s="5"/>
      <c r="H11" s="7"/>
      <c r="I11" s="7"/>
      <c r="K11" s="57" t="s">
        <v>835</v>
      </c>
      <c r="L11" s="58">
        <v>-60</v>
      </c>
      <c r="N11" s="12" t="s">
        <v>974</v>
      </c>
      <c r="O11" s="12">
        <v>0</v>
      </c>
      <c r="P11" s="29" t="s">
        <v>988</v>
      </c>
      <c r="Q11" s="29"/>
      <c r="U11" s="14">
        <v>601</v>
      </c>
      <c r="V11" s="14">
        <v>30</v>
      </c>
    </row>
    <row r="12" spans="1:22" ht="15.95" customHeight="1" thickBot="1" x14ac:dyDescent="0.3">
      <c r="A12" s="2"/>
      <c r="B12" s="2"/>
      <c r="C12" s="3" t="s">
        <v>9</v>
      </c>
      <c r="D12" s="8"/>
      <c r="E12" s="1"/>
      <c r="F12" s="7"/>
      <c r="G12" s="5"/>
      <c r="H12" s="7"/>
      <c r="I12" s="7"/>
      <c r="K12" s="57" t="s">
        <v>836</v>
      </c>
      <c r="L12" s="58">
        <v>-40</v>
      </c>
      <c r="N12" s="12" t="s">
        <v>1002</v>
      </c>
      <c r="O12" s="12">
        <v>40</v>
      </c>
      <c r="P12" s="29" t="s">
        <v>988</v>
      </c>
      <c r="Q12" s="29"/>
      <c r="U12" s="14">
        <v>641</v>
      </c>
      <c r="V12" s="14">
        <v>10</v>
      </c>
    </row>
    <row r="13" spans="1:22" ht="15.95" customHeight="1" thickBot="1" x14ac:dyDescent="0.3">
      <c r="A13" s="2"/>
      <c r="B13" s="2"/>
      <c r="C13" s="2"/>
      <c r="D13" s="10"/>
      <c r="E13" s="11"/>
      <c r="F13" s="11"/>
      <c r="G13" s="11"/>
      <c r="H13" s="10"/>
      <c r="I13" s="10"/>
      <c r="K13" s="57" t="s">
        <v>837</v>
      </c>
      <c r="L13" s="58">
        <v>-10</v>
      </c>
      <c r="N13" s="12" t="s">
        <v>1286</v>
      </c>
      <c r="O13" s="12">
        <v>38</v>
      </c>
      <c r="P13" s="29" t="s">
        <v>988</v>
      </c>
      <c r="Q13" s="29"/>
      <c r="U13" s="14">
        <v>661</v>
      </c>
      <c r="V13" s="14">
        <v>0</v>
      </c>
    </row>
    <row r="14" spans="1:22" ht="15.95" customHeight="1" x14ac:dyDescent="0.25">
      <c r="A14" s="2"/>
      <c r="B14" s="15"/>
      <c r="C14" s="16"/>
      <c r="D14" s="17"/>
      <c r="E14" s="18"/>
      <c r="F14" s="18"/>
      <c r="G14" s="17"/>
      <c r="H14" s="19"/>
      <c r="I14" s="10"/>
      <c r="K14" s="55" t="s">
        <v>838</v>
      </c>
      <c r="L14" s="56">
        <v>30</v>
      </c>
      <c r="N14" s="12" t="s">
        <v>1001</v>
      </c>
      <c r="O14" s="12">
        <v>27</v>
      </c>
      <c r="P14" s="29" t="s">
        <v>988</v>
      </c>
      <c r="Q14" s="29"/>
    </row>
    <row r="15" spans="1:22" ht="15.95" customHeight="1" x14ac:dyDescent="0.25">
      <c r="A15" s="2"/>
      <c r="B15" s="20"/>
      <c r="C15" s="39" t="s">
        <v>718</v>
      </c>
      <c r="D15" s="21"/>
      <c r="E15" s="22"/>
      <c r="F15" s="22"/>
      <c r="G15" s="21"/>
      <c r="H15" s="23"/>
      <c r="I15" s="7"/>
      <c r="K15" s="57" t="s">
        <v>839</v>
      </c>
      <c r="L15" s="58">
        <v>20</v>
      </c>
      <c r="N15" s="12" t="s">
        <v>1000</v>
      </c>
      <c r="O15" s="12">
        <v>27</v>
      </c>
      <c r="P15" s="29" t="s">
        <v>988</v>
      </c>
      <c r="Q15" s="29"/>
    </row>
    <row r="16" spans="1:22" ht="15.95" customHeight="1" x14ac:dyDescent="0.25">
      <c r="A16" s="2"/>
      <c r="B16" s="20"/>
      <c r="C16" s="39"/>
      <c r="D16" s="21"/>
      <c r="E16" s="28" t="str">
        <f>IF(E12&gt;0,U6,"")</f>
        <v/>
      </c>
      <c r="F16" s="28" t="s">
        <v>15</v>
      </c>
      <c r="H16" s="23"/>
      <c r="I16" s="7"/>
      <c r="K16" s="55" t="s">
        <v>1475</v>
      </c>
      <c r="L16" s="56">
        <v>30</v>
      </c>
      <c r="N16" s="12" t="s">
        <v>999</v>
      </c>
      <c r="O16" s="12">
        <v>33.5</v>
      </c>
      <c r="P16" s="29" t="s">
        <v>988</v>
      </c>
      <c r="Q16" s="29"/>
    </row>
    <row r="17" spans="1:21" ht="15.95" customHeight="1" thickBot="1" x14ac:dyDescent="0.3">
      <c r="A17" s="2"/>
      <c r="B17" s="24"/>
      <c r="C17" s="25"/>
      <c r="D17" s="26"/>
      <c r="E17" s="26"/>
      <c r="F17" s="26"/>
      <c r="G17" s="26"/>
      <c r="H17" s="27"/>
      <c r="I17" s="7"/>
      <c r="K17" s="57" t="s">
        <v>1476</v>
      </c>
      <c r="L17" s="58">
        <v>-30</v>
      </c>
      <c r="N17" s="12" t="s">
        <v>998</v>
      </c>
      <c r="O17" s="12">
        <v>29</v>
      </c>
      <c r="P17" s="29" t="s">
        <v>988</v>
      </c>
      <c r="Q17" s="29"/>
    </row>
    <row r="18" spans="1:21" ht="15.95" customHeight="1" thickBot="1" x14ac:dyDescent="0.3">
      <c r="A18" s="2"/>
      <c r="B18" s="2"/>
      <c r="C18" s="2"/>
      <c r="D18" s="7"/>
      <c r="E18" s="7"/>
      <c r="F18" s="7"/>
      <c r="G18" s="7"/>
      <c r="H18" s="7"/>
      <c r="I18" s="7"/>
      <c r="K18" s="55" t="s">
        <v>840</v>
      </c>
      <c r="L18" s="56">
        <v>-10</v>
      </c>
      <c r="N18" s="12" t="s">
        <v>990</v>
      </c>
      <c r="O18" s="12">
        <v>26</v>
      </c>
      <c r="P18" s="29" t="s">
        <v>988</v>
      </c>
      <c r="Q18" s="29"/>
    </row>
    <row r="19" spans="1:21" ht="15.95" customHeight="1" thickBot="1" x14ac:dyDescent="0.3">
      <c r="A19" s="2"/>
      <c r="B19" s="2"/>
      <c r="C19" s="3" t="s">
        <v>978</v>
      </c>
      <c r="D19" s="8"/>
      <c r="E19" s="40" t="s">
        <v>974</v>
      </c>
      <c r="F19" s="41"/>
      <c r="G19" s="5"/>
      <c r="H19" s="7"/>
      <c r="I19" s="7"/>
      <c r="K19" s="55" t="s">
        <v>841</v>
      </c>
      <c r="L19" s="56">
        <v>20</v>
      </c>
      <c r="N19" s="12" t="s">
        <v>991</v>
      </c>
      <c r="O19" s="12">
        <v>26</v>
      </c>
      <c r="P19" s="29" t="s">
        <v>988</v>
      </c>
      <c r="Q19" s="29"/>
    </row>
    <row r="20" spans="1:21" ht="15.95" customHeight="1" thickBot="1" x14ac:dyDescent="0.3">
      <c r="A20" s="2"/>
      <c r="B20" s="2"/>
      <c r="C20" s="2"/>
      <c r="D20" s="10"/>
      <c r="E20" s="11"/>
      <c r="F20" s="11"/>
      <c r="G20" s="11"/>
      <c r="H20" s="10"/>
      <c r="I20" s="10"/>
      <c r="K20" s="57" t="s">
        <v>842</v>
      </c>
      <c r="L20" s="58">
        <v>20</v>
      </c>
      <c r="Q20" s="29"/>
      <c r="R20" s="12" t="s">
        <v>975</v>
      </c>
      <c r="U20" s="13">
        <f>LOOKUP(E19,N4:N19,O4:O19)</f>
        <v>0</v>
      </c>
    </row>
    <row r="21" spans="1:21" ht="15.95" customHeight="1" x14ac:dyDescent="0.25">
      <c r="A21" s="2"/>
      <c r="B21" s="15"/>
      <c r="C21" s="16"/>
      <c r="D21" s="17"/>
      <c r="E21" s="18"/>
      <c r="F21" s="18"/>
      <c r="G21" s="17"/>
      <c r="H21" s="19"/>
      <c r="I21" s="10"/>
      <c r="K21" s="55" t="s">
        <v>843</v>
      </c>
      <c r="L21" s="56">
        <v>40</v>
      </c>
      <c r="N21" s="12" t="s">
        <v>974</v>
      </c>
    </row>
    <row r="22" spans="1:21" ht="15.95" customHeight="1" x14ac:dyDescent="0.25">
      <c r="A22" s="2"/>
      <c r="B22" s="20"/>
      <c r="C22" s="39" t="s">
        <v>973</v>
      </c>
      <c r="D22" s="21"/>
      <c r="E22" s="22"/>
      <c r="F22" s="22"/>
      <c r="G22" s="21"/>
      <c r="H22" s="23"/>
      <c r="I22" s="7"/>
      <c r="K22" s="57" t="s">
        <v>844</v>
      </c>
      <c r="L22" s="58">
        <v>10</v>
      </c>
      <c r="N22" s="12" t="s">
        <v>999</v>
      </c>
      <c r="R22" s="12" t="s">
        <v>976</v>
      </c>
      <c r="U22" s="13" t="e">
        <f>U6/U20*100</f>
        <v>#DIV/0!</v>
      </c>
    </row>
    <row r="23" spans="1:21" ht="15.75" x14ac:dyDescent="0.25">
      <c r="A23" s="2"/>
      <c r="B23" s="20"/>
      <c r="C23" s="39"/>
      <c r="D23" s="21"/>
      <c r="E23" s="28" t="str">
        <f>IF(E12&gt;0,(IF(U20&gt;0,U22,"")),"")</f>
        <v/>
      </c>
      <c r="F23" s="30" t="str">
        <f>IF(U25="s","kg product / ha","litres product / ha")</f>
        <v>kg product / ha</v>
      </c>
      <c r="H23" s="23"/>
      <c r="I23" s="7"/>
      <c r="K23" s="55" t="s">
        <v>845</v>
      </c>
      <c r="L23" s="56">
        <v>-10</v>
      </c>
      <c r="N23" s="12" t="s">
        <v>998</v>
      </c>
    </row>
    <row r="24" spans="1:21" ht="15.75" thickBot="1" x14ac:dyDescent="0.3">
      <c r="A24" s="2"/>
      <c r="B24" s="24"/>
      <c r="C24" s="25"/>
      <c r="D24" s="26"/>
      <c r="E24" s="26"/>
      <c r="F24" s="26"/>
      <c r="G24" s="26"/>
      <c r="H24" s="27"/>
      <c r="I24" s="7"/>
      <c r="K24" s="57" t="s">
        <v>846</v>
      </c>
      <c r="L24" s="58">
        <v>-10</v>
      </c>
      <c r="N24" s="12" t="s">
        <v>1001</v>
      </c>
    </row>
    <row r="25" spans="1:21" ht="15.75" customHeight="1" x14ac:dyDescent="0.25">
      <c r="A25" s="2"/>
      <c r="B25" s="2"/>
      <c r="C25" s="2"/>
      <c r="D25" s="7"/>
      <c r="E25" s="7"/>
      <c r="F25" s="7"/>
      <c r="G25" s="7"/>
      <c r="H25" s="7"/>
      <c r="I25" s="7"/>
      <c r="K25" s="55" t="s">
        <v>847</v>
      </c>
      <c r="L25" s="56">
        <v>20</v>
      </c>
      <c r="N25" s="12" t="s">
        <v>1000</v>
      </c>
      <c r="R25" s="12" t="s">
        <v>986</v>
      </c>
      <c r="U25" s="13" t="str">
        <f>LOOKUP(E19,N4:N19,P4:P19)</f>
        <v>S</v>
      </c>
    </row>
    <row r="26" spans="1:21" ht="15" customHeight="1" x14ac:dyDescent="0.25">
      <c r="A26" s="2"/>
      <c r="B26" s="36" t="s">
        <v>980</v>
      </c>
      <c r="C26" s="36"/>
      <c r="D26" s="36"/>
      <c r="E26" s="36"/>
      <c r="F26" s="36"/>
      <c r="G26" s="36"/>
      <c r="H26" s="2"/>
      <c r="I26" s="2"/>
      <c r="K26" s="57" t="s">
        <v>848</v>
      </c>
      <c r="L26" s="58">
        <v>10</v>
      </c>
      <c r="N26" s="12" t="s">
        <v>990</v>
      </c>
    </row>
    <row r="27" spans="1:21" x14ac:dyDescent="0.25">
      <c r="A27" s="2"/>
      <c r="B27" s="36"/>
      <c r="C27" s="36"/>
      <c r="D27" s="36"/>
      <c r="E27" s="36"/>
      <c r="F27" s="36"/>
      <c r="G27" s="36"/>
      <c r="H27" s="35"/>
      <c r="I27" s="2"/>
      <c r="K27" s="55" t="s">
        <v>849</v>
      </c>
      <c r="L27" s="56">
        <v>40</v>
      </c>
      <c r="N27" s="12" t="s">
        <v>991</v>
      </c>
    </row>
    <row r="28" spans="1:21" x14ac:dyDescent="0.25">
      <c r="A28" s="2"/>
      <c r="B28" s="36"/>
      <c r="C28" s="36"/>
      <c r="D28" s="36"/>
      <c r="E28" s="36"/>
      <c r="F28" s="36"/>
      <c r="G28" s="36"/>
      <c r="H28" s="35"/>
      <c r="I28" s="2"/>
      <c r="K28" s="57" t="s">
        <v>850</v>
      </c>
      <c r="L28" s="58">
        <v>40</v>
      </c>
      <c r="N28" s="12" t="s">
        <v>1286</v>
      </c>
    </row>
    <row r="29" spans="1:21" x14ac:dyDescent="0.25">
      <c r="A29" s="2"/>
      <c r="B29" s="36" t="s">
        <v>989</v>
      </c>
      <c r="C29" s="36"/>
      <c r="D29" s="36"/>
      <c r="E29" s="36"/>
      <c r="F29" s="36"/>
      <c r="G29" s="36"/>
      <c r="H29" s="36"/>
      <c r="I29" s="2"/>
      <c r="K29" s="55" t="s">
        <v>1151</v>
      </c>
      <c r="L29" s="56">
        <v>30</v>
      </c>
      <c r="N29" s="12" t="s">
        <v>1002</v>
      </c>
    </row>
    <row r="30" spans="1:21" ht="15" customHeight="1" x14ac:dyDescent="0.25">
      <c r="A30" s="2"/>
      <c r="B30" s="36"/>
      <c r="C30" s="36"/>
      <c r="D30" s="36"/>
      <c r="E30" s="36"/>
      <c r="F30" s="36"/>
      <c r="G30" s="36"/>
      <c r="H30" s="36"/>
      <c r="I30" s="2"/>
      <c r="K30" s="55" t="s">
        <v>851</v>
      </c>
      <c r="L30" s="56">
        <v>40</v>
      </c>
      <c r="N30" s="12" t="s">
        <v>977</v>
      </c>
    </row>
    <row r="31" spans="1:21" x14ac:dyDescent="0.25">
      <c r="K31" s="57" t="s">
        <v>1477</v>
      </c>
      <c r="L31" s="58">
        <v>-10</v>
      </c>
      <c r="N31" s="12" t="s">
        <v>992</v>
      </c>
    </row>
    <row r="32" spans="1:21" x14ac:dyDescent="0.25">
      <c r="K32" s="55" t="s">
        <v>852</v>
      </c>
      <c r="L32" s="56">
        <v>10</v>
      </c>
      <c r="N32" s="12" t="s">
        <v>993</v>
      </c>
    </row>
    <row r="33" spans="11:14" x14ac:dyDescent="0.25">
      <c r="K33" s="57" t="s">
        <v>853</v>
      </c>
      <c r="L33" s="58">
        <v>-70</v>
      </c>
      <c r="N33" s="12" t="s">
        <v>994</v>
      </c>
    </row>
    <row r="34" spans="11:14" x14ac:dyDescent="0.25">
      <c r="K34" s="55" t="s">
        <v>854</v>
      </c>
      <c r="L34" s="56">
        <v>10</v>
      </c>
      <c r="N34" s="12" t="s">
        <v>995</v>
      </c>
    </row>
    <row r="35" spans="11:14" x14ac:dyDescent="0.25">
      <c r="K35" s="57" t="s">
        <v>855</v>
      </c>
      <c r="L35" s="58">
        <v>-50</v>
      </c>
      <c r="N35" s="12" t="s">
        <v>996</v>
      </c>
    </row>
    <row r="36" spans="11:14" x14ac:dyDescent="0.25">
      <c r="K36" s="55" t="s">
        <v>856</v>
      </c>
      <c r="L36" s="56">
        <v>20</v>
      </c>
      <c r="N36" s="12" t="s">
        <v>997</v>
      </c>
    </row>
    <row r="37" spans="11:14" x14ac:dyDescent="0.25">
      <c r="K37" s="57" t="s">
        <v>857</v>
      </c>
      <c r="L37" s="58">
        <v>20</v>
      </c>
    </row>
    <row r="38" spans="11:14" x14ac:dyDescent="0.25">
      <c r="K38" s="55" t="s">
        <v>858</v>
      </c>
      <c r="L38" s="56">
        <v>20</v>
      </c>
    </row>
    <row r="39" spans="11:14" x14ac:dyDescent="0.25">
      <c r="K39" s="57" t="s">
        <v>859</v>
      </c>
      <c r="L39" s="58">
        <v>-10</v>
      </c>
    </row>
    <row r="40" spans="11:14" x14ac:dyDescent="0.25">
      <c r="K40" s="55" t="s">
        <v>860</v>
      </c>
      <c r="L40" s="56">
        <v>-10</v>
      </c>
    </row>
    <row r="41" spans="11:14" x14ac:dyDescent="0.25">
      <c r="K41" s="57" t="s">
        <v>861</v>
      </c>
      <c r="L41" s="58">
        <v>-10</v>
      </c>
    </row>
    <row r="42" spans="11:14" x14ac:dyDescent="0.25">
      <c r="K42" s="55" t="s">
        <v>862</v>
      </c>
      <c r="L42" s="56">
        <v>30</v>
      </c>
    </row>
    <row r="43" spans="11:14" x14ac:dyDescent="0.25">
      <c r="K43" s="55" t="s">
        <v>1478</v>
      </c>
      <c r="L43" s="56">
        <v>20</v>
      </c>
    </row>
    <row r="44" spans="11:14" x14ac:dyDescent="0.25">
      <c r="K44" s="57" t="s">
        <v>863</v>
      </c>
      <c r="L44" s="58">
        <v>-20</v>
      </c>
    </row>
    <row r="45" spans="11:14" x14ac:dyDescent="0.25">
      <c r="K45" s="55" t="s">
        <v>864</v>
      </c>
      <c r="L45" s="56">
        <v>-50</v>
      </c>
    </row>
    <row r="46" spans="11:14" x14ac:dyDescent="0.25">
      <c r="K46" s="57" t="s">
        <v>865</v>
      </c>
      <c r="L46" s="58">
        <v>20</v>
      </c>
    </row>
    <row r="47" spans="11:14" x14ac:dyDescent="0.25">
      <c r="K47" s="55" t="s">
        <v>866</v>
      </c>
      <c r="L47" s="56">
        <v>30</v>
      </c>
    </row>
    <row r="48" spans="11:14" x14ac:dyDescent="0.25">
      <c r="K48" s="57" t="s">
        <v>867</v>
      </c>
      <c r="L48" s="58">
        <v>10</v>
      </c>
    </row>
    <row r="49" spans="11:12" x14ac:dyDescent="0.25">
      <c r="K49" s="55" t="s">
        <v>1152</v>
      </c>
      <c r="L49" s="56">
        <v>40</v>
      </c>
    </row>
    <row r="50" spans="11:12" x14ac:dyDescent="0.25">
      <c r="K50" s="57" t="s">
        <v>868</v>
      </c>
      <c r="L50" s="58">
        <v>40</v>
      </c>
    </row>
    <row r="51" spans="11:12" x14ac:dyDescent="0.25">
      <c r="K51" s="55" t="s">
        <v>1153</v>
      </c>
      <c r="L51" s="56">
        <v>-10</v>
      </c>
    </row>
    <row r="52" spans="11:12" x14ac:dyDescent="0.25">
      <c r="K52" s="55" t="s">
        <v>1282</v>
      </c>
      <c r="L52" s="56">
        <v>0</v>
      </c>
    </row>
    <row r="53" spans="11:12" x14ac:dyDescent="0.25">
      <c r="K53" s="57" t="s">
        <v>869</v>
      </c>
      <c r="L53" s="58">
        <v>-30</v>
      </c>
    </row>
    <row r="54" spans="11:12" x14ac:dyDescent="0.25">
      <c r="K54" s="55" t="s">
        <v>1154</v>
      </c>
      <c r="L54" s="56">
        <v>-20</v>
      </c>
    </row>
    <row r="55" spans="11:12" x14ac:dyDescent="0.25">
      <c r="K55" s="57" t="s">
        <v>870</v>
      </c>
      <c r="L55" s="58">
        <v>-20</v>
      </c>
    </row>
    <row r="56" spans="11:12" x14ac:dyDescent="0.25">
      <c r="K56" s="57" t="s">
        <v>1479</v>
      </c>
      <c r="L56" s="58">
        <v>90</v>
      </c>
    </row>
    <row r="57" spans="11:12" x14ac:dyDescent="0.25">
      <c r="K57" s="55" t="s">
        <v>1480</v>
      </c>
      <c r="L57" s="56">
        <v>0</v>
      </c>
    </row>
    <row r="58" spans="11:12" x14ac:dyDescent="0.25">
      <c r="K58" s="57" t="s">
        <v>1283</v>
      </c>
      <c r="L58" s="58">
        <v>20</v>
      </c>
    </row>
    <row r="59" spans="11:12" x14ac:dyDescent="0.25">
      <c r="K59" s="55" t="s">
        <v>1481</v>
      </c>
      <c r="L59" s="56">
        <v>30</v>
      </c>
    </row>
    <row r="60" spans="11:12" x14ac:dyDescent="0.25">
      <c r="K60" s="57" t="s">
        <v>1155</v>
      </c>
      <c r="L60" s="58">
        <v>-30</v>
      </c>
    </row>
    <row r="61" spans="11:12" x14ac:dyDescent="0.25">
      <c r="K61" s="55" t="s">
        <v>1284</v>
      </c>
      <c r="L61" s="56">
        <v>-10</v>
      </c>
    </row>
    <row r="62" spans="11:12" x14ac:dyDescent="0.25">
      <c r="K62" s="57" t="s">
        <v>871</v>
      </c>
      <c r="L62" s="58">
        <v>-30</v>
      </c>
    </row>
    <row r="63" spans="11:12" x14ac:dyDescent="0.25">
      <c r="K63" s="57" t="s">
        <v>1482</v>
      </c>
      <c r="L63" s="58">
        <v>-20</v>
      </c>
    </row>
    <row r="64" spans="11:12" x14ac:dyDescent="0.25">
      <c r="K64" s="55" t="s">
        <v>1156</v>
      </c>
      <c r="L64" s="56">
        <v>-30</v>
      </c>
    </row>
    <row r="65" spans="11:12" x14ac:dyDescent="0.25">
      <c r="K65" s="57" t="s">
        <v>1483</v>
      </c>
      <c r="L65" s="58">
        <v>10</v>
      </c>
    </row>
    <row r="66" spans="11:12" x14ac:dyDescent="0.25">
      <c r="K66" s="55" t="s">
        <v>1484</v>
      </c>
      <c r="L66" s="56">
        <v>10</v>
      </c>
    </row>
    <row r="67" spans="11:12" x14ac:dyDescent="0.25">
      <c r="K67" s="55" t="s">
        <v>1485</v>
      </c>
      <c r="L67" s="56">
        <v>0</v>
      </c>
    </row>
    <row r="68" spans="11:12" x14ac:dyDescent="0.25">
      <c r="K68" s="55" t="s">
        <v>872</v>
      </c>
      <c r="L68" s="56">
        <v>60</v>
      </c>
    </row>
    <row r="69" spans="11:12" x14ac:dyDescent="0.25">
      <c r="K69" s="55" t="s">
        <v>1157</v>
      </c>
      <c r="L69" s="56">
        <v>0</v>
      </c>
    </row>
    <row r="70" spans="11:12" x14ac:dyDescent="0.25">
      <c r="K70" s="57" t="s">
        <v>873</v>
      </c>
      <c r="L70" s="58">
        <v>20</v>
      </c>
    </row>
    <row r="71" spans="11:12" x14ac:dyDescent="0.25">
      <c r="K71" s="55" t="s">
        <v>874</v>
      </c>
      <c r="L71" s="56">
        <v>-20</v>
      </c>
    </row>
    <row r="72" spans="11:12" x14ac:dyDescent="0.25">
      <c r="K72" s="55" t="s">
        <v>875</v>
      </c>
      <c r="L72" s="56">
        <v>40</v>
      </c>
    </row>
    <row r="73" spans="11:12" x14ac:dyDescent="0.25">
      <c r="K73" s="57" t="s">
        <v>876</v>
      </c>
      <c r="L73" s="58">
        <v>30</v>
      </c>
    </row>
    <row r="74" spans="11:12" x14ac:dyDescent="0.25">
      <c r="K74" s="57" t="s">
        <v>877</v>
      </c>
      <c r="L74" s="58">
        <v>-20</v>
      </c>
    </row>
    <row r="75" spans="11:12" x14ac:dyDescent="0.25">
      <c r="K75" s="55" t="s">
        <v>878</v>
      </c>
      <c r="L75" s="56">
        <v>-10</v>
      </c>
    </row>
    <row r="76" spans="11:12" x14ac:dyDescent="0.25">
      <c r="K76" s="57" t="s">
        <v>879</v>
      </c>
      <c r="L76" s="58">
        <v>-20</v>
      </c>
    </row>
    <row r="77" spans="11:12" x14ac:dyDescent="0.25">
      <c r="K77" s="55" t="s">
        <v>880</v>
      </c>
      <c r="L77" s="56">
        <v>10</v>
      </c>
    </row>
    <row r="78" spans="11:12" x14ac:dyDescent="0.25">
      <c r="K78" s="57" t="s">
        <v>881</v>
      </c>
      <c r="L78" s="58">
        <v>10</v>
      </c>
    </row>
    <row r="79" spans="11:12" x14ac:dyDescent="0.25">
      <c r="K79" s="55" t="s">
        <v>882</v>
      </c>
      <c r="L79" s="56">
        <v>40</v>
      </c>
    </row>
    <row r="80" spans="11:12" x14ac:dyDescent="0.25">
      <c r="K80" s="57" t="s">
        <v>883</v>
      </c>
      <c r="L80" s="58">
        <v>40</v>
      </c>
    </row>
    <row r="81" spans="11:12" x14ac:dyDescent="0.25">
      <c r="K81" s="55" t="s">
        <v>884</v>
      </c>
      <c r="L81" s="56">
        <v>20</v>
      </c>
    </row>
    <row r="82" spans="11:12" x14ac:dyDescent="0.25">
      <c r="K82" s="57" t="s">
        <v>885</v>
      </c>
      <c r="L82" s="58">
        <v>20</v>
      </c>
    </row>
    <row r="83" spans="11:12" x14ac:dyDescent="0.25">
      <c r="K83" s="57" t="s">
        <v>886</v>
      </c>
      <c r="L83" s="58">
        <v>10</v>
      </c>
    </row>
    <row r="84" spans="11:12" x14ac:dyDescent="0.25">
      <c r="K84" s="55" t="s">
        <v>887</v>
      </c>
      <c r="L84" s="56">
        <v>30</v>
      </c>
    </row>
    <row r="85" spans="11:12" x14ac:dyDescent="0.25">
      <c r="K85" s="57" t="s">
        <v>888</v>
      </c>
      <c r="L85" s="58">
        <v>20</v>
      </c>
    </row>
    <row r="86" spans="11:12" x14ac:dyDescent="0.25">
      <c r="K86" s="55" t="s">
        <v>1486</v>
      </c>
      <c r="L86" s="56">
        <v>30</v>
      </c>
    </row>
    <row r="87" spans="11:12" x14ac:dyDescent="0.25">
      <c r="K87" s="57" t="s">
        <v>1158</v>
      </c>
      <c r="L87" s="58">
        <v>10</v>
      </c>
    </row>
    <row r="88" spans="11:12" x14ac:dyDescent="0.25">
      <c r="K88" s="55" t="s">
        <v>1487</v>
      </c>
      <c r="L88" s="56">
        <v>-10</v>
      </c>
    </row>
    <row r="89" spans="11:12" x14ac:dyDescent="0.25">
      <c r="K89" s="57" t="s">
        <v>889</v>
      </c>
      <c r="L89" s="58">
        <v>20</v>
      </c>
    </row>
    <row r="90" spans="11:12" x14ac:dyDescent="0.25">
      <c r="K90" s="55" t="s">
        <v>890</v>
      </c>
      <c r="L90" s="56">
        <v>-20</v>
      </c>
    </row>
    <row r="91" spans="11:12" x14ac:dyDescent="0.25">
      <c r="K91" s="57" t="s">
        <v>1159</v>
      </c>
      <c r="L91" s="58">
        <v>30</v>
      </c>
    </row>
    <row r="92" spans="11:12" x14ac:dyDescent="0.25">
      <c r="K92" s="55" t="s">
        <v>891</v>
      </c>
      <c r="L92" s="56">
        <v>20</v>
      </c>
    </row>
    <row r="93" spans="11:12" x14ac:dyDescent="0.25">
      <c r="K93" s="57" t="s">
        <v>892</v>
      </c>
      <c r="L93" s="58">
        <v>-30</v>
      </c>
    </row>
    <row r="94" spans="11:12" x14ac:dyDescent="0.25">
      <c r="K94" s="55" t="s">
        <v>1285</v>
      </c>
      <c r="L94" s="56">
        <v>-30</v>
      </c>
    </row>
    <row r="95" spans="11:12" x14ac:dyDescent="0.25">
      <c r="K95" s="57" t="s">
        <v>893</v>
      </c>
      <c r="L95" s="58">
        <v>30</v>
      </c>
    </row>
    <row r="96" spans="11:12" x14ac:dyDescent="0.25">
      <c r="K96" s="55" t="s">
        <v>1488</v>
      </c>
      <c r="L96" s="56">
        <v>0</v>
      </c>
    </row>
    <row r="97" spans="11:12" x14ac:dyDescent="0.25">
      <c r="K97" s="57" t="s">
        <v>894</v>
      </c>
      <c r="L97" s="58">
        <v>10</v>
      </c>
    </row>
    <row r="98" spans="11:12" x14ac:dyDescent="0.25">
      <c r="K98" s="55" t="s">
        <v>895</v>
      </c>
      <c r="L98" s="56">
        <v>10</v>
      </c>
    </row>
    <row r="99" spans="11:12" x14ac:dyDescent="0.25">
      <c r="K99" s="57" t="s">
        <v>896</v>
      </c>
      <c r="L99" s="58">
        <v>30</v>
      </c>
    </row>
    <row r="100" spans="11:12" x14ac:dyDescent="0.25">
      <c r="K100" s="55" t="s">
        <v>897</v>
      </c>
      <c r="L100" s="56">
        <v>0</v>
      </c>
    </row>
    <row r="101" spans="11:12" x14ac:dyDescent="0.25">
      <c r="K101" s="57" t="s">
        <v>898</v>
      </c>
      <c r="L101" s="58">
        <v>-10</v>
      </c>
    </row>
    <row r="102" spans="11:12" x14ac:dyDescent="0.25">
      <c r="K102" s="57" t="s">
        <v>1489</v>
      </c>
      <c r="L102" s="58">
        <v>-20</v>
      </c>
    </row>
    <row r="103" spans="11:12" x14ac:dyDescent="0.25">
      <c r="K103" s="55" t="s">
        <v>899</v>
      </c>
      <c r="L103" s="56">
        <v>-30</v>
      </c>
    </row>
    <row r="104" spans="11:12" x14ac:dyDescent="0.25">
      <c r="K104" s="57" t="s">
        <v>1490</v>
      </c>
      <c r="L104" s="58">
        <v>70</v>
      </c>
    </row>
    <row r="105" spans="11:12" x14ac:dyDescent="0.25">
      <c r="K105" s="55" t="s">
        <v>900</v>
      </c>
      <c r="L105" s="56">
        <v>40</v>
      </c>
    </row>
    <row r="106" spans="11:12" x14ac:dyDescent="0.25">
      <c r="K106" s="57" t="s">
        <v>901</v>
      </c>
      <c r="L106" s="59">
        <v>30</v>
      </c>
    </row>
  </sheetData>
  <sheetProtection password="E598" sheet="1" objects="1" scenarios="1" selectLockedCells="1"/>
  <sortState ref="K4:L78">
    <sortCondition ref="K4"/>
  </sortState>
  <mergeCells count="8">
    <mergeCell ref="C22:C23"/>
    <mergeCell ref="B26:G28"/>
    <mergeCell ref="B29:H30"/>
    <mergeCell ref="C2:G2"/>
    <mergeCell ref="C4:G4"/>
    <mergeCell ref="B6:G8"/>
    <mergeCell ref="C15:C16"/>
    <mergeCell ref="E19:F19"/>
  </mergeCells>
  <dataValidations xWindow="395" yWindow="359" count="4">
    <dataValidation type="textLength" allowBlank="1" showInputMessage="1" showErrorMessage="1" sqref="E15 E22">
      <formula1>0</formula1>
      <formula2>0</formula2>
    </dataValidation>
    <dataValidation type="whole" errorStyle="warning" allowBlank="1" showInputMessage="1" showErrorMessage="1" errorTitle="N-Tester Reading" error="The value you have entered is outside the expected range.  This would normally be a value between 500 and 750.  Please check." promptTitle="N-Tester Reading" prompt="Please enter the N-Tester three digit reading. This will normally be a reading between 500 and 750." sqref="E12">
      <formula1>500</formula1>
      <formula2>750</formula2>
    </dataValidation>
    <dataValidation type="list" allowBlank="1" showErrorMessage="1" errorTitle="Yara Product" error="Please select a Yara product from the drop down list" promptTitle="Yara Product" prompt="Please select a Yara product from the list below. " sqref="E19:F19">
      <formula1>$N$20:$N$36</formula1>
    </dataValidation>
    <dataValidation type="list" allowBlank="1" showErrorMessage="1" errorTitle="Rye Variety" error="Please select the rye variety from the list below. If the variety is not listed, please choose (unknown)." promptTitle="Rye Variety" prompt="Please select the rye variety from the list below. If the variety is not listed, please choose (unknown)." sqref="E10">
      <formula1>$K$4:$K$106</formula1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Winter Wheat</vt:lpstr>
      <vt:lpstr>Winter Barley</vt:lpstr>
      <vt:lpstr>Winter Triticale</vt:lpstr>
      <vt:lpstr>Winter Rye</vt:lpstr>
    </vt:vector>
  </TitlesOfParts>
  <Company>Yara International ASA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jez.wardman@yara.com</dc:creator>
  <cp:lastModifiedBy>Jez Wardman</cp:lastModifiedBy>
  <dcterms:created xsi:type="dcterms:W3CDTF">2008-04-22T12:10:54Z</dcterms:created>
  <dcterms:modified xsi:type="dcterms:W3CDTF">2018-04-04T11:02:18Z</dcterms:modified>
</cp:coreProperties>
</file>